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60" windowWidth="11355" windowHeight="9210"/>
  </bookViews>
  <sheets>
    <sheet name="Лист1" sheetId="1" r:id="rId1"/>
  </sheets>
  <definedNames>
    <definedName name="_xlnm.Print_Area" localSheetId="0">Лист1!$A$1:$H$219</definedName>
  </definedNames>
  <calcPr calcId="125725"/>
</workbook>
</file>

<file path=xl/calcChain.xml><?xml version="1.0" encoding="utf-8"?>
<calcChain xmlns="http://schemas.openxmlformats.org/spreadsheetml/2006/main">
  <c r="F201" i="1"/>
  <c r="F167"/>
  <c r="F166"/>
  <c r="F165"/>
  <c r="F164"/>
  <c r="F206"/>
  <c r="F71" l="1"/>
  <c r="F209" l="1"/>
  <c r="F125"/>
  <c r="F187"/>
  <c r="F169"/>
  <c r="F194"/>
  <c r="F152" s="1"/>
  <c r="F162"/>
  <c r="F86"/>
  <c r="F144"/>
  <c r="F160" l="1"/>
  <c r="F151" s="1"/>
  <c r="F156"/>
  <c r="F98"/>
  <c r="F83" s="1"/>
  <c r="F129"/>
  <c r="F113"/>
  <c r="F149" l="1"/>
  <c r="F110"/>
</calcChain>
</file>

<file path=xl/sharedStrings.xml><?xml version="1.0" encoding="utf-8"?>
<sst xmlns="http://schemas.openxmlformats.org/spreadsheetml/2006/main" count="242" uniqueCount="177">
  <si>
    <t>Утверждаю:</t>
  </si>
  <si>
    <t>Председатель МУ "Комитет образования" городского округа "Поселок Агинское"</t>
  </si>
  <si>
    <t>подпись</t>
  </si>
  <si>
    <t>расшифровка подписи</t>
  </si>
  <si>
    <t>План финансово - хозяйственной деятельности</t>
  </si>
  <si>
    <t>пгт.Агинское</t>
  </si>
  <si>
    <t>I. Основные сведения об учреждении</t>
  </si>
  <si>
    <t>Наименование органа осуществляющего функции и полномочия учредителя</t>
  </si>
  <si>
    <t>Полное наименование  учреждения</t>
  </si>
  <si>
    <t>Юридический адрес</t>
  </si>
  <si>
    <t>Дата регистрации</t>
  </si>
  <si>
    <t>Место регистрации</t>
  </si>
  <si>
    <t>Забйкальский край, Агинский район, пгт.Агинское</t>
  </si>
  <si>
    <t>Почтовый адрес</t>
  </si>
  <si>
    <t>Телефон учреждения</t>
  </si>
  <si>
    <t>Адрес электронной почты</t>
  </si>
  <si>
    <t>Ф.И.О. руководителя учреждения</t>
  </si>
  <si>
    <t>Ф.И.О. главного бухгалтера</t>
  </si>
  <si>
    <t>ИНН/КПП</t>
  </si>
  <si>
    <t xml:space="preserve">Код ОКВЭД (ОКОНХ)
(вид деятельности)
</t>
  </si>
  <si>
    <t>Код ОКПО</t>
  </si>
  <si>
    <t xml:space="preserve">Код  ОКФС </t>
  </si>
  <si>
    <t xml:space="preserve">Код ОКОПФ </t>
  </si>
  <si>
    <t>Код ОКОГУ</t>
  </si>
  <si>
    <t>Размер уставного фонда</t>
  </si>
  <si>
    <t>нет</t>
  </si>
  <si>
    <t>Доля муниципалитета в уставном фонде</t>
  </si>
  <si>
    <t xml:space="preserve">II.  Сведения о деятельности государственного бюджетного учреждения </t>
  </si>
  <si>
    <t xml:space="preserve">1.1. Цели деятельности учреждения:                                       </t>
  </si>
  <si>
    <t>1.2. Виды деятельности государственного учреждения:</t>
  </si>
  <si>
    <t>1.3. Перечень услуг (работ), осуществляемых на платной основе:</t>
  </si>
  <si>
    <t>III. Показатели финансового состояния учреждения</t>
  </si>
  <si>
    <t>Наименование показателя</t>
  </si>
  <si>
    <t>Сумма</t>
  </si>
  <si>
    <r>
      <t>I. Нефинансовые активы, всего</t>
    </r>
    <r>
      <rPr>
        <sz val="11"/>
        <rFont val="Times New Roman"/>
        <family val="1"/>
        <charset val="204"/>
      </rPr>
      <t>:</t>
    </r>
  </si>
  <si>
    <t>из них:</t>
  </si>
  <si>
    <t>1.1. Общая балансовая стоимость недвижимого государственного имущества, всего</t>
  </si>
  <si>
    <t xml:space="preserve">       в том числе: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</si>
  <si>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</si>
  <si>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</si>
  <si>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</si>
  <si>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</si>
  <si>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</si>
  <si>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</si>
  <si>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</si>
  <si>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</si>
  <si>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 xml:space="preserve">2.1. Дебиторская задолженность по доходам, полученным за счет средств федерального бюджета </t>
  </si>
  <si>
    <t>2.2. Дебиторская задолженность по выданным авансам, полученным за счет средств бюджета городского округа "Поселок Агинское", всего: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</si>
  <si>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</si>
  <si>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</si>
  <si>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</si>
  <si>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</si>
  <si>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</si>
  <si>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</si>
  <si>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</si>
  <si>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</si>
  <si>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</si>
  <si>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</si>
  <si>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</si>
  <si>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</si>
  <si>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</si>
  <si>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</si>
  <si>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</si>
  <si>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</si>
  <si>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</si>
  <si>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</si>
  <si>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</si>
  <si>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</si>
  <si>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</si>
  <si>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</si>
  <si>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 городского округа "Поселок Агинское", всего:</t>
  </si>
  <si>
    <t xml:space="preserve">3.2.2.  по начислениям на выплаты по оплате труда </t>
  </si>
  <si>
    <t>3.2.3.  по оплате услуг связи</t>
  </si>
  <si>
    <t>3.2.4. по оплате транспортных услуг</t>
  </si>
  <si>
    <t>3.2.5. по оплате коммунальных услуг</t>
  </si>
  <si>
    <t>3.2.6. по оплате услуг по содержанию имущества</t>
  </si>
  <si>
    <t>3.2.7. по оплате прочих услуг</t>
  </si>
  <si>
    <t>3.2.8. по приобретению основных средств</t>
  </si>
  <si>
    <t>3.2.9. по приобретению нематериальных активов</t>
  </si>
  <si>
    <t>3.2.10. по приобретению непроизведенных активов</t>
  </si>
  <si>
    <t>3.2.11. по приобретению материальных запасов</t>
  </si>
  <si>
    <t>3.2.12. по оплате прочих расходов</t>
  </si>
  <si>
    <t>3.2.13. по платежам в бюджет</t>
  </si>
  <si>
    <t>3.2.14.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</si>
  <si>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</si>
  <si>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</si>
  <si>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</si>
  <si>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</si>
  <si>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</si>
  <si>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</si>
  <si>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</si>
  <si>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</si>
  <si>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</si>
  <si>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</si>
  <si>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</si>
  <si>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</si>
  <si>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</si>
  <si>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</si>
  <si>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IV. Показатели по поступлениям и выплатам учреждения</t>
  </si>
  <si>
    <t>КБК</t>
  </si>
  <si>
    <t>Код по бюджетной классификации операции сектора государственного управления</t>
  </si>
  <si>
    <t xml:space="preserve">Всего                                                        (операции по лицевым счетам, открытым в органах областного казначейства) 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</si>
  <si>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</si>
  <si>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</si>
  <si>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</si>
  <si>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</si>
  <si>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Субсидии на выполнении муниципального задания</t>
  </si>
  <si>
    <t xml:space="preserve">Целевые субсидии </t>
  </si>
  <si>
    <t>Бюджетные инвестиции</t>
  </si>
  <si>
    <t>Поступления от оказания государственным бюджетным учреждением услуг (выполнения работ) 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</si>
  <si>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всего:</t>
  </si>
  <si>
    <t>в том числе: родительская плата</t>
  </si>
  <si>
    <t>Поступления от реализации ценных бумаг</t>
  </si>
  <si>
    <t>Планируемый остаток средств на конец планируемого года</t>
  </si>
  <si>
    <t>  </t>
  </si>
  <si>
    <t>Выплат по муниципальному заданию, всего:</t>
  </si>
  <si>
    <t>Оплата труда и начисления на выплаты по оплате труда, всего</t>
  </si>
  <si>
    <t>Заработная плата</t>
  </si>
  <si>
    <t>Начисления на выплаты по оплате труда</t>
  </si>
  <si>
    <t>Прочие выплаты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</si>
  <si>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</si>
  <si>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</si>
  <si>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</si>
  <si>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</si>
  <si>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</si>
  <si>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X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</si>
  <si>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</si>
  <si>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</si>
  <si>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</si>
  <si>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</si>
  <si>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</si>
  <si>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</si>
  <si>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</si>
  <si>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</si>
  <si>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</si>
  <si>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</si>
  <si>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</si>
  <si>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</si>
  <si>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</si>
  <si>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Объем публичных обязательств, всего</t>
  </si>
  <si>
    <t>Выплат по целевым субсидиям, всего:</t>
  </si>
  <si>
    <t>Выплат по собственным доходам, всего:</t>
  </si>
  <si>
    <t>(подпись)</t>
  </si>
  <si>
    <t>(расшифровка подписи)</t>
  </si>
  <si>
    <t>Бухгалтер</t>
  </si>
  <si>
    <t>Исполнитель</t>
  </si>
  <si>
    <t>687000, Забайкальский край, Агинский район, пгт.Агинское, ул.Бадмажабэ, 4</t>
  </si>
  <si>
    <t>687000, Забйкальский край, Агинский район, пгт.Агинское, ул.Бадмажабэ, 4</t>
  </si>
  <si>
    <t>8 (30239) 3-40-49</t>
  </si>
  <si>
    <t>assch1@mail.ru</t>
  </si>
  <si>
    <t>Доржиева Дарима Дагбажалсановна</t>
  </si>
  <si>
    <t>8001011627/800101001</t>
  </si>
  <si>
    <t>Код ОКТМО</t>
  </si>
  <si>
    <t xml:space="preserve"> Целью учреждения является:
- формирование общей культуры личности обучающихся на основе усвоения образовательного минимума содержания общеобразовательных программ, их адаптации к жизни в обществе, создания основы для осознанного выбора и последующего освоения профессиональных образовательных программ, воспитания гражданственности, трудолюбия, уважения к правам и свободам человека, любви к окружающей природе, Родине, семье.
</t>
  </si>
  <si>
    <t>Учреждение реализует основную общеобразовательную программу дошкольного образования, общеобразовательные программы начального общего и основного общего образования, образовательные программы специальных (коррекционных) образовательных учреждений VII и VIII видов, программы дополнительного образования детей в соответствии с лицензией.</t>
  </si>
  <si>
    <t>Реализация дополнительной программы образования, услуги платного питания.</t>
  </si>
  <si>
    <t>Директор</t>
  </si>
  <si>
    <t>Доржиева Д.Д.</t>
  </si>
  <si>
    <t>тел. 8 (302-39) 3-40-49</t>
  </si>
  <si>
    <t xml:space="preserve">2.2.1.   по начислениям на выплаты по оплате труда </t>
  </si>
  <si>
    <t xml:space="preserve">3.2.1. по оплате труда </t>
  </si>
  <si>
    <t>3.4. Кредиторская задолженность по расчетам с поставщиками и подрядчиками за счет средств субъектов РФ, всего:</t>
  </si>
  <si>
    <t>3.4.1. по приобретению материальных запасов</t>
  </si>
  <si>
    <t>00000000000000000111.</t>
  </si>
  <si>
    <t>00000000000000000119.</t>
  </si>
  <si>
    <t>00000000000000000244.</t>
  </si>
  <si>
    <t>00000000000000000850.</t>
  </si>
  <si>
    <t>85.14</t>
  </si>
  <si>
    <t>Муниципальное автономное общеобразовательное учреждение "Агинская средняя общеобразовательная школа №1"</t>
  </si>
  <si>
    <t>Муниципального автономного общеобразовательного учреждения "Агинская средняя общеобразовательная школа №1"</t>
  </si>
  <si>
    <t>Нимацыренова Е.Б.</t>
  </si>
  <si>
    <r>
      <t>"        "</t>
    </r>
    <r>
      <rPr>
        <u/>
        <sz val="12"/>
        <rFont val="Times New Roman"/>
        <family val="1"/>
        <charset val="204"/>
      </rPr>
      <t xml:space="preserve">                           </t>
    </r>
    <r>
      <rPr>
        <sz val="12"/>
        <rFont val="Times New Roman"/>
        <family val="1"/>
        <charset val="204"/>
      </rPr>
      <t>2019 г.</t>
    </r>
  </si>
  <si>
    <t>на 2019г.</t>
  </si>
  <si>
    <t>Булгатова Лариса Манзыровна</t>
  </si>
  <si>
    <t>Булгатова Л.М.</t>
  </si>
  <si>
    <r>
      <t>"</t>
    </r>
    <r>
      <rPr>
        <u/>
        <sz val="11"/>
        <rFont val="Times New Roman"/>
        <family val="1"/>
        <charset val="204"/>
      </rPr>
      <t xml:space="preserve">         </t>
    </r>
    <r>
      <rPr>
        <sz val="11"/>
        <rFont val="Times New Roman"/>
        <family val="1"/>
        <charset val="204"/>
      </rPr>
      <t>"</t>
    </r>
    <r>
      <rPr>
        <u/>
        <sz val="11"/>
        <rFont val="Times New Roman"/>
        <family val="1"/>
        <charset val="204"/>
      </rPr>
      <t xml:space="preserve">                          </t>
    </r>
    <r>
      <rPr>
        <sz val="11"/>
        <rFont val="Times New Roman"/>
        <family val="1"/>
        <charset val="204"/>
      </rPr>
      <t xml:space="preserve"> 2019 г.</t>
    </r>
  </si>
  <si>
    <t>Комитет образования администрации городского округа "Поселок Агинское"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</si>
</sst>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6"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u/>
      <sz val="1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</cellStyleXfs>
  <cellXfs count="116">
    <xf numFmtId="0" fontId="0" fillId="0" borderId="0" xfId="0"/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0" fillId="0" borderId="2" xfId="0" applyBorder="1"/>
    <xf numFmtId="9" fontId="0" fillId="0" borderId="0" xfId="0" applyNumberFormat="1"/>
    <xf numFmtId="4" fontId="0" fillId="0" borderId="0" xfId="0" applyNumberFormat="1"/>
    <xf numFmtId="0" fontId="1" fillId="0" borderId="0" xfId="0" applyFont="1" applyBorder="1"/>
    <xf numFmtId="0" fontId="2" fillId="0" borderId="0" xfId="0" applyFont="1" applyBorder="1" applyAlignment="1">
      <alignment horizontal="center" vertical="justify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wrapText="1"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4" fontId="4" fillId="0" borderId="5" xfId="0" applyNumberFormat="1" applyFont="1" applyFill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horizontal="center" vertical="top" wrapText="1"/>
    </xf>
    <xf numFmtId="4" fontId="4" fillId="0" borderId="7" xfId="0" applyNumberFormat="1" applyFont="1" applyFill="1" applyBorder="1" applyAlignment="1">
      <alignment horizontal="center" vertical="top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wrapText="1"/>
    </xf>
    <xf numFmtId="0" fontId="6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justify" wrapText="1"/>
    </xf>
    <xf numFmtId="0" fontId="10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5" xfId="1" applyFont="1" applyBorder="1" applyAlignment="1" applyProtection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43" fontId="1" fillId="0" borderId="1" xfId="2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43" fontId="1" fillId="0" borderId="5" xfId="2" applyFont="1" applyBorder="1" applyAlignment="1">
      <alignment horizontal="left" vertical="center" wrapText="1"/>
    </xf>
    <xf numFmtId="43" fontId="1" fillId="0" borderId="6" xfId="2" applyFont="1" applyBorder="1" applyAlignment="1">
      <alignment horizontal="left" vertical="center" wrapText="1"/>
    </xf>
    <xf numFmtId="43" fontId="1" fillId="0" borderId="7" xfId="2" applyFont="1" applyBorder="1" applyAlignment="1">
      <alignment horizontal="left" vertical="center" wrapText="1"/>
    </xf>
    <xf numFmtId="14" fontId="1" fillId="0" borderId="5" xfId="0" applyNumberFormat="1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sch1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19"/>
  <sheetViews>
    <sheetView tabSelected="1" view="pageBreakPreview" topLeftCell="A197" zoomScaleSheetLayoutView="100" workbookViewId="0">
      <selection activeCell="J25" sqref="J25"/>
    </sheetView>
  </sheetViews>
  <sheetFormatPr defaultRowHeight="12.75"/>
  <cols>
    <col min="1" max="1" width="11.7109375" customWidth="1"/>
    <col min="3" max="3" width="17.42578125" customWidth="1"/>
    <col min="4" max="4" width="22.7109375" customWidth="1"/>
    <col min="5" max="5" width="10.7109375" customWidth="1"/>
    <col min="7" max="7" width="11.140625" customWidth="1"/>
    <col min="8" max="8" width="1.7109375" customWidth="1"/>
    <col min="9" max="9" width="11.7109375" bestFit="1" customWidth="1"/>
  </cols>
  <sheetData>
    <row r="2" spans="1:7" ht="21.75" customHeight="1">
      <c r="A2" s="85"/>
      <c r="B2" s="85"/>
      <c r="C2" s="85"/>
      <c r="E2" s="84" t="s">
        <v>0</v>
      </c>
      <c r="F2" s="84"/>
      <c r="G2" s="84"/>
    </row>
    <row r="3" spans="1:7" ht="53.25" customHeight="1">
      <c r="A3" s="85"/>
      <c r="B3" s="85"/>
      <c r="C3" s="85"/>
      <c r="E3" s="84" t="s">
        <v>1</v>
      </c>
      <c r="F3" s="84"/>
      <c r="G3" s="84"/>
    </row>
    <row r="4" spans="1:7" ht="18.75" customHeight="1">
      <c r="A4" s="86"/>
      <c r="B4" s="86"/>
      <c r="C4" s="7"/>
      <c r="E4" s="4"/>
      <c r="F4" s="87" t="s">
        <v>170</v>
      </c>
      <c r="G4" s="87"/>
    </row>
    <row r="5" spans="1:7" ht="25.5" customHeight="1">
      <c r="A5" s="20"/>
      <c r="B5" s="20"/>
      <c r="C5" s="7"/>
      <c r="E5" s="8" t="s">
        <v>2</v>
      </c>
      <c r="F5" s="89" t="s">
        <v>3</v>
      </c>
      <c r="G5" s="89"/>
    </row>
    <row r="6" spans="1:7" ht="31.5" customHeight="1">
      <c r="A6" s="88"/>
      <c r="B6" s="88"/>
      <c r="C6" s="88"/>
      <c r="D6" s="26"/>
      <c r="E6" s="93" t="s">
        <v>171</v>
      </c>
      <c r="F6" s="93"/>
      <c r="G6" s="93"/>
    </row>
    <row r="7" spans="1:7" ht="31.5" customHeight="1">
      <c r="A7" s="21"/>
      <c r="B7" s="21"/>
      <c r="C7" s="21"/>
      <c r="D7" s="26"/>
      <c r="E7" s="24"/>
      <c r="F7" s="24"/>
      <c r="G7" s="24"/>
    </row>
    <row r="8" spans="1:7" ht="31.5" customHeight="1">
      <c r="A8" s="21"/>
      <c r="B8" s="21"/>
      <c r="C8" s="21"/>
      <c r="D8" s="26"/>
      <c r="E8" s="24"/>
      <c r="F8" s="24"/>
      <c r="G8" s="24"/>
    </row>
    <row r="9" spans="1:7" ht="31.5" customHeight="1">
      <c r="A9" s="21"/>
      <c r="B9" s="21"/>
      <c r="C9" s="21"/>
      <c r="D9" s="26"/>
      <c r="E9" s="24"/>
      <c r="F9" s="24"/>
      <c r="G9" s="24"/>
    </row>
    <row r="10" spans="1:7" ht="31.5" customHeight="1">
      <c r="A10" s="21"/>
      <c r="B10" s="21"/>
      <c r="C10" s="21"/>
      <c r="D10" s="26"/>
      <c r="E10" s="24"/>
      <c r="F10" s="24"/>
      <c r="G10" s="24"/>
    </row>
    <row r="11" spans="1:7" ht="15.75">
      <c r="A11" s="3"/>
      <c r="B11" s="3"/>
      <c r="C11" s="17"/>
      <c r="D11" s="26"/>
      <c r="E11" s="17"/>
      <c r="F11" s="94"/>
      <c r="G11" s="94"/>
    </row>
    <row r="12" spans="1:7" ht="15">
      <c r="A12" s="17"/>
      <c r="B12" s="17"/>
      <c r="C12" s="17"/>
      <c r="D12" s="26"/>
      <c r="E12" s="17"/>
      <c r="F12" s="17"/>
      <c r="G12" s="17"/>
    </row>
    <row r="13" spans="1:7" ht="30" customHeight="1">
      <c r="A13" s="90" t="s">
        <v>4</v>
      </c>
      <c r="B13" s="90"/>
      <c r="C13" s="90"/>
      <c r="D13" s="90"/>
      <c r="E13" s="90"/>
      <c r="F13" s="90"/>
      <c r="G13" s="90"/>
    </row>
    <row r="14" spans="1:7" ht="32.25" customHeight="1">
      <c r="A14" s="25"/>
      <c r="B14" s="25"/>
      <c r="C14" s="90" t="s">
        <v>172</v>
      </c>
      <c r="D14" s="90"/>
      <c r="E14" s="90"/>
      <c r="F14" s="25"/>
      <c r="G14" s="25"/>
    </row>
    <row r="15" spans="1:7" ht="18" customHeight="1">
      <c r="A15" s="25"/>
      <c r="B15" s="25"/>
      <c r="C15" s="23"/>
      <c r="D15" s="23"/>
      <c r="E15" s="23"/>
      <c r="F15" s="25"/>
      <c r="G15" s="25"/>
    </row>
    <row r="16" spans="1:7" ht="18" customHeight="1">
      <c r="A16" s="25"/>
      <c r="B16" s="25"/>
      <c r="C16" s="23"/>
      <c r="D16" s="23"/>
      <c r="E16" s="23"/>
      <c r="F16" s="25"/>
      <c r="G16" s="25"/>
    </row>
    <row r="17" spans="1:7" ht="22.5" customHeight="1">
      <c r="A17" s="25"/>
      <c r="B17" s="25"/>
      <c r="C17" s="23"/>
      <c r="D17" s="23"/>
      <c r="E17" s="23"/>
      <c r="F17" s="25"/>
      <c r="G17" s="25"/>
    </row>
    <row r="18" spans="1:7" ht="18.75" customHeight="1">
      <c r="A18" s="91" t="s">
        <v>169</v>
      </c>
      <c r="B18" s="91"/>
      <c r="C18" s="91"/>
      <c r="D18" s="91"/>
      <c r="E18" s="91"/>
      <c r="F18" s="91"/>
      <c r="G18" s="91"/>
    </row>
    <row r="19" spans="1:7" ht="51" customHeight="1">
      <c r="A19" s="91"/>
      <c r="B19" s="91"/>
      <c r="C19" s="91"/>
      <c r="D19" s="91"/>
      <c r="E19" s="91"/>
      <c r="F19" s="91"/>
      <c r="G19" s="91"/>
    </row>
    <row r="20" spans="1:7" ht="18.75">
      <c r="A20" s="91"/>
      <c r="B20" s="91"/>
      <c r="C20" s="91"/>
      <c r="D20" s="91"/>
      <c r="E20" s="91"/>
      <c r="F20" s="91"/>
      <c r="G20" s="91"/>
    </row>
    <row r="21" spans="1:7" ht="14.25">
      <c r="A21" s="2"/>
      <c r="B21" s="2"/>
      <c r="C21" s="2"/>
      <c r="D21" s="2"/>
      <c r="E21" s="2"/>
      <c r="F21" s="1"/>
      <c r="G21" s="1"/>
    </row>
    <row r="22" spans="1:7" ht="14.25">
      <c r="A22" s="2"/>
      <c r="B22" s="2"/>
      <c r="C22" s="2"/>
      <c r="D22" s="2"/>
      <c r="E22" s="2"/>
      <c r="F22" s="1"/>
      <c r="G22" s="1"/>
    </row>
    <row r="23" spans="1:7" ht="14.25">
      <c r="A23" s="2"/>
      <c r="B23" s="2"/>
      <c r="C23" s="2"/>
      <c r="D23" s="2"/>
      <c r="E23" s="2"/>
      <c r="F23" s="1"/>
      <c r="G23" s="1"/>
    </row>
    <row r="24" spans="1:7" ht="14.25">
      <c r="A24" s="2"/>
      <c r="B24" s="2"/>
      <c r="C24" s="2"/>
      <c r="D24" s="2"/>
      <c r="E24" s="2"/>
      <c r="F24" s="1"/>
      <c r="G24" s="1"/>
    </row>
    <row r="25" spans="1:7" ht="14.25">
      <c r="A25" s="2"/>
      <c r="B25" s="2"/>
      <c r="C25" s="2"/>
      <c r="D25" s="2"/>
      <c r="E25" s="2"/>
      <c r="F25" s="1"/>
      <c r="G25" s="1"/>
    </row>
    <row r="26" spans="1:7" ht="14.25">
      <c r="A26" s="2"/>
      <c r="B26" s="2"/>
      <c r="C26" s="2"/>
      <c r="D26" s="2"/>
      <c r="E26" s="2"/>
      <c r="F26" s="1"/>
      <c r="G26" s="1"/>
    </row>
    <row r="27" spans="1:7" ht="14.25">
      <c r="A27" s="2"/>
      <c r="B27" s="2"/>
      <c r="C27" s="2"/>
      <c r="D27" s="2"/>
      <c r="E27" s="2"/>
      <c r="F27" s="1"/>
      <c r="G27" s="1"/>
    </row>
    <row r="28" spans="1:7" ht="14.25">
      <c r="A28" s="2"/>
      <c r="B28" s="2"/>
      <c r="C28" s="2"/>
      <c r="D28" s="2"/>
      <c r="E28" s="2"/>
      <c r="F28" s="1"/>
      <c r="G28" s="1"/>
    </row>
    <row r="29" spans="1:7" ht="14.25">
      <c r="A29" s="2"/>
      <c r="B29" s="2"/>
      <c r="C29" s="2"/>
      <c r="D29" s="2"/>
      <c r="E29" s="2"/>
      <c r="F29" s="1"/>
      <c r="G29" s="1"/>
    </row>
    <row r="30" spans="1:7" ht="14.25">
      <c r="A30" s="2"/>
      <c r="B30" s="2"/>
      <c r="C30" s="2"/>
      <c r="D30" s="2"/>
      <c r="E30" s="2"/>
      <c r="F30" s="1"/>
      <c r="G30" s="1"/>
    </row>
    <row r="31" spans="1:7" ht="14.25">
      <c r="A31" s="2"/>
      <c r="B31" s="2"/>
      <c r="C31" s="2"/>
      <c r="D31" s="2"/>
      <c r="E31" s="2"/>
      <c r="F31" s="1"/>
      <c r="G31" s="1"/>
    </row>
    <row r="32" spans="1:7" ht="14.25">
      <c r="A32" s="2"/>
      <c r="B32" s="2"/>
      <c r="C32" s="2"/>
      <c r="D32" s="2"/>
      <c r="E32" s="2"/>
      <c r="F32" s="1"/>
      <c r="G32" s="1"/>
    </row>
    <row r="33" spans="1:7" ht="14.25">
      <c r="A33" s="2"/>
      <c r="B33" s="2"/>
      <c r="C33" s="2"/>
      <c r="D33" s="2"/>
      <c r="E33" s="2"/>
      <c r="F33" s="1"/>
      <c r="G33" s="1"/>
    </row>
    <row r="34" spans="1:7" ht="14.25">
      <c r="A34" s="2"/>
      <c r="B34" s="2"/>
      <c r="C34" s="2"/>
      <c r="D34" s="2"/>
      <c r="E34" s="2"/>
      <c r="F34" s="1"/>
      <c r="G34" s="1"/>
    </row>
    <row r="35" spans="1:7" ht="14.25">
      <c r="A35" s="2"/>
      <c r="B35" s="2"/>
      <c r="C35" s="2"/>
      <c r="D35" s="2"/>
      <c r="E35" s="2"/>
      <c r="F35" s="1"/>
      <c r="G35" s="1"/>
    </row>
    <row r="36" spans="1:7" ht="15.75">
      <c r="A36" s="2"/>
      <c r="B36" s="92" t="s">
        <v>5</v>
      </c>
      <c r="C36" s="92"/>
      <c r="D36" s="92"/>
      <c r="E36" s="92"/>
      <c r="F36" s="92"/>
      <c r="G36" s="1"/>
    </row>
    <row r="37" spans="1:7" ht="14.25">
      <c r="A37" s="2"/>
      <c r="B37" s="2"/>
      <c r="C37" s="2"/>
      <c r="D37" s="2"/>
      <c r="E37" s="2"/>
      <c r="F37" s="1"/>
      <c r="G37" s="1"/>
    </row>
    <row r="38" spans="1:7" ht="14.25">
      <c r="A38" s="2"/>
      <c r="B38" s="2"/>
      <c r="C38" s="2"/>
      <c r="D38" s="2"/>
      <c r="E38" s="2"/>
      <c r="F38" s="1"/>
      <c r="G38" s="1"/>
    </row>
    <row r="39" spans="1:7" ht="15" customHeight="1">
      <c r="A39" s="50" t="s">
        <v>6</v>
      </c>
      <c r="B39" s="50"/>
      <c r="C39" s="50"/>
      <c r="D39" s="50"/>
      <c r="E39" s="50"/>
      <c r="F39" s="50"/>
      <c r="G39" s="50"/>
    </row>
    <row r="40" spans="1:7" ht="15">
      <c r="A40" s="17"/>
      <c r="B40" s="17"/>
      <c r="C40" s="17"/>
      <c r="D40" s="26"/>
      <c r="E40" s="17"/>
      <c r="F40" s="1"/>
      <c r="G40" s="1"/>
    </row>
    <row r="41" spans="1:7" ht="42" customHeight="1">
      <c r="A41" s="95" t="s">
        <v>7</v>
      </c>
      <c r="B41" s="95"/>
      <c r="C41" s="95"/>
      <c r="D41" s="77" t="s">
        <v>176</v>
      </c>
      <c r="E41" s="78"/>
      <c r="F41" s="78"/>
      <c r="G41" s="79"/>
    </row>
    <row r="42" spans="1:7" ht="48.75" customHeight="1">
      <c r="A42" s="95" t="s">
        <v>8</v>
      </c>
      <c r="B42" s="95"/>
      <c r="C42" s="95"/>
      <c r="D42" s="77" t="s">
        <v>168</v>
      </c>
      <c r="E42" s="78"/>
      <c r="F42" s="78"/>
      <c r="G42" s="79"/>
    </row>
    <row r="43" spans="1:7" ht="31.5" customHeight="1">
      <c r="A43" s="95" t="s">
        <v>9</v>
      </c>
      <c r="B43" s="95"/>
      <c r="C43" s="95"/>
      <c r="D43" s="77" t="s">
        <v>146</v>
      </c>
      <c r="E43" s="78"/>
      <c r="F43" s="78"/>
      <c r="G43" s="79"/>
    </row>
    <row r="44" spans="1:7" ht="15" customHeight="1">
      <c r="A44" s="95" t="s">
        <v>10</v>
      </c>
      <c r="B44" s="95"/>
      <c r="C44" s="95"/>
      <c r="D44" s="110">
        <v>38768</v>
      </c>
      <c r="E44" s="111"/>
      <c r="F44" s="111"/>
      <c r="G44" s="112"/>
    </row>
    <row r="45" spans="1:7" ht="15" customHeight="1">
      <c r="A45" s="95" t="s">
        <v>11</v>
      </c>
      <c r="B45" s="95"/>
      <c r="C45" s="95"/>
      <c r="D45" s="77" t="s">
        <v>12</v>
      </c>
      <c r="E45" s="78"/>
      <c r="F45" s="78"/>
      <c r="G45" s="79"/>
    </row>
    <row r="46" spans="1:7" ht="34.5" customHeight="1">
      <c r="A46" s="95" t="s">
        <v>13</v>
      </c>
      <c r="B46" s="95"/>
      <c r="C46" s="95"/>
      <c r="D46" s="77" t="s">
        <v>147</v>
      </c>
      <c r="E46" s="78"/>
      <c r="F46" s="78"/>
      <c r="G46" s="79"/>
    </row>
    <row r="47" spans="1:7" ht="15" customHeight="1">
      <c r="A47" s="95" t="s">
        <v>14</v>
      </c>
      <c r="B47" s="95"/>
      <c r="C47" s="95"/>
      <c r="D47" s="77" t="s">
        <v>148</v>
      </c>
      <c r="E47" s="78"/>
      <c r="F47" s="78"/>
      <c r="G47" s="79"/>
    </row>
    <row r="48" spans="1:7" ht="15" customHeight="1">
      <c r="A48" s="77" t="s">
        <v>15</v>
      </c>
      <c r="B48" s="78"/>
      <c r="C48" s="79"/>
      <c r="D48" s="97" t="s">
        <v>149</v>
      </c>
      <c r="E48" s="78"/>
      <c r="F48" s="78"/>
      <c r="G48" s="79"/>
    </row>
    <row r="49" spans="1:7" ht="15" customHeight="1">
      <c r="A49" s="77" t="s">
        <v>16</v>
      </c>
      <c r="B49" s="78"/>
      <c r="C49" s="79"/>
      <c r="D49" s="77" t="s">
        <v>150</v>
      </c>
      <c r="E49" s="78"/>
      <c r="F49" s="78"/>
      <c r="G49" s="79"/>
    </row>
    <row r="50" spans="1:7" ht="15" customHeight="1">
      <c r="A50" s="77" t="s">
        <v>17</v>
      </c>
      <c r="B50" s="78"/>
      <c r="C50" s="79"/>
      <c r="D50" s="77" t="s">
        <v>173</v>
      </c>
      <c r="E50" s="78"/>
      <c r="F50" s="78"/>
      <c r="G50" s="79"/>
    </row>
    <row r="51" spans="1:7" ht="15" customHeight="1">
      <c r="A51" s="77" t="s">
        <v>18</v>
      </c>
      <c r="B51" s="78"/>
      <c r="C51" s="79"/>
      <c r="D51" s="77" t="s">
        <v>151</v>
      </c>
      <c r="E51" s="78"/>
      <c r="F51" s="78"/>
      <c r="G51" s="79"/>
    </row>
    <row r="52" spans="1:7" ht="20.25" customHeight="1">
      <c r="A52" s="77" t="s">
        <v>19</v>
      </c>
      <c r="B52" s="78"/>
      <c r="C52" s="79"/>
      <c r="D52" s="77" t="s">
        <v>167</v>
      </c>
      <c r="E52" s="78"/>
      <c r="F52" s="78"/>
      <c r="G52" s="79"/>
    </row>
    <row r="53" spans="1:7" ht="15" customHeight="1">
      <c r="A53" s="77" t="s">
        <v>20</v>
      </c>
      <c r="B53" s="78"/>
      <c r="C53" s="79"/>
      <c r="D53" s="77">
        <v>33406208</v>
      </c>
      <c r="E53" s="78"/>
      <c r="F53" s="78"/>
      <c r="G53" s="79"/>
    </row>
    <row r="54" spans="1:7" ht="15" customHeight="1">
      <c r="A54" s="77" t="s">
        <v>21</v>
      </c>
      <c r="B54" s="78"/>
      <c r="C54" s="79"/>
      <c r="D54" s="77">
        <v>14</v>
      </c>
      <c r="E54" s="78"/>
      <c r="F54" s="78"/>
      <c r="G54" s="79"/>
    </row>
    <row r="55" spans="1:7" ht="15" customHeight="1">
      <c r="A55" s="77" t="s">
        <v>152</v>
      </c>
      <c r="B55" s="78"/>
      <c r="C55" s="79"/>
      <c r="D55" s="77">
        <v>76702000</v>
      </c>
      <c r="E55" s="78"/>
      <c r="F55" s="78"/>
      <c r="G55" s="79"/>
    </row>
    <row r="56" spans="1:7" ht="15" customHeight="1">
      <c r="A56" s="77" t="s">
        <v>22</v>
      </c>
      <c r="B56" s="78"/>
      <c r="C56" s="79"/>
      <c r="D56" s="77">
        <v>72</v>
      </c>
      <c r="E56" s="78"/>
      <c r="F56" s="78"/>
      <c r="G56" s="79"/>
    </row>
    <row r="57" spans="1:7" ht="15" customHeight="1">
      <c r="A57" s="95" t="s">
        <v>23</v>
      </c>
      <c r="B57" s="95"/>
      <c r="C57" s="95"/>
      <c r="D57" s="95">
        <v>4210007</v>
      </c>
      <c r="E57" s="95"/>
      <c r="F57" s="95"/>
      <c r="G57" s="95"/>
    </row>
    <row r="58" spans="1:7" ht="15" customHeight="1">
      <c r="A58" s="95" t="s">
        <v>24</v>
      </c>
      <c r="B58" s="95"/>
      <c r="C58" s="95"/>
      <c r="D58" s="95" t="s">
        <v>25</v>
      </c>
      <c r="E58" s="95"/>
      <c r="F58" s="95"/>
      <c r="G58" s="95"/>
    </row>
    <row r="59" spans="1:7" ht="15" customHeight="1">
      <c r="A59" s="95" t="s">
        <v>26</v>
      </c>
      <c r="B59" s="95"/>
      <c r="C59" s="95"/>
      <c r="D59" s="95" t="s">
        <v>25</v>
      </c>
      <c r="E59" s="95"/>
      <c r="F59" s="95"/>
      <c r="G59" s="95"/>
    </row>
    <row r="60" spans="1:7" ht="15">
      <c r="A60" s="17"/>
      <c r="B60" s="17"/>
      <c r="C60" s="26"/>
      <c r="D60" s="26"/>
      <c r="E60" s="26"/>
      <c r="F60" s="17"/>
      <c r="G60" s="17"/>
    </row>
    <row r="61" spans="1:7" ht="28.5" customHeight="1">
      <c r="A61" s="50" t="s">
        <v>27</v>
      </c>
      <c r="B61" s="50"/>
      <c r="C61" s="50"/>
      <c r="D61" s="50"/>
      <c r="E61" s="50"/>
      <c r="F61" s="50"/>
      <c r="G61" s="50"/>
    </row>
    <row r="62" spans="1:7" ht="17.25" customHeight="1">
      <c r="A62" s="76" t="s">
        <v>28</v>
      </c>
      <c r="B62" s="76"/>
      <c r="C62" s="76"/>
      <c r="D62" s="76"/>
      <c r="E62" s="76"/>
      <c r="F62" s="76"/>
      <c r="G62" s="76"/>
    </row>
    <row r="63" spans="1:7" ht="96" customHeight="1">
      <c r="A63" s="76" t="s">
        <v>153</v>
      </c>
      <c r="B63" s="76"/>
      <c r="C63" s="76"/>
      <c r="D63" s="76"/>
      <c r="E63" s="76"/>
      <c r="F63" s="76"/>
      <c r="G63" s="76"/>
    </row>
    <row r="64" spans="1:7" ht="18" customHeight="1">
      <c r="A64" s="76" t="s">
        <v>29</v>
      </c>
      <c r="B64" s="76"/>
      <c r="C64" s="76"/>
      <c r="D64" s="76"/>
      <c r="E64" s="76"/>
      <c r="F64" s="76"/>
      <c r="G64" s="76"/>
    </row>
    <row r="65" spans="1:7" ht="64.5" customHeight="1">
      <c r="A65" s="76" t="s">
        <v>154</v>
      </c>
      <c r="B65" s="76"/>
      <c r="C65" s="76"/>
      <c r="D65" s="76"/>
      <c r="E65" s="76"/>
      <c r="F65" s="76"/>
      <c r="G65" s="76"/>
    </row>
    <row r="66" spans="1:7" ht="15" customHeight="1">
      <c r="A66" s="76" t="s">
        <v>30</v>
      </c>
      <c r="B66" s="76"/>
      <c r="C66" s="76"/>
      <c r="D66" s="76"/>
      <c r="E66" s="76"/>
      <c r="F66" s="76"/>
      <c r="G66" s="76"/>
    </row>
    <row r="67" spans="1:7" ht="15" customHeight="1">
      <c r="A67" s="101" t="s">
        <v>155</v>
      </c>
      <c r="B67" s="101"/>
      <c r="C67" s="101"/>
      <c r="D67" s="101"/>
      <c r="E67" s="101"/>
      <c r="F67" s="101"/>
      <c r="G67" s="101"/>
    </row>
    <row r="68" spans="1:7" ht="12" customHeight="1">
      <c r="A68" s="22"/>
      <c r="B68" s="22"/>
      <c r="C68" s="22"/>
      <c r="D68" s="22"/>
      <c r="E68" s="22"/>
      <c r="F68" s="22"/>
      <c r="G68" s="22"/>
    </row>
    <row r="69" spans="1:7" ht="14.25">
      <c r="A69" s="50" t="s">
        <v>31</v>
      </c>
      <c r="B69" s="50"/>
      <c r="C69" s="50"/>
      <c r="D69" s="50"/>
      <c r="E69" s="50"/>
      <c r="F69" s="50"/>
      <c r="G69" s="50"/>
    </row>
    <row r="70" spans="1:7" ht="15">
      <c r="A70" s="46" t="s">
        <v>32</v>
      </c>
      <c r="B70" s="46"/>
      <c r="C70" s="46"/>
      <c r="D70" s="46"/>
      <c r="E70" s="46"/>
      <c r="F70" s="46" t="s">
        <v>33</v>
      </c>
      <c r="G70" s="46"/>
    </row>
    <row r="71" spans="1:7" ht="15" customHeight="1">
      <c r="A71" s="73" t="s">
        <v>34</v>
      </c>
      <c r="B71" s="73"/>
      <c r="C71" s="73"/>
      <c r="D71" s="73"/>
      <c r="E71" s="73"/>
      <c r="F71" s="74">
        <f>F73+F79+F81</f>
        <v>136630250.09</v>
      </c>
      <c r="G71" s="75"/>
    </row>
    <row r="72" spans="1:7" ht="15">
      <c r="A72" s="44" t="s">
        <v>35</v>
      </c>
      <c r="B72" s="44"/>
      <c r="C72" s="44"/>
      <c r="D72" s="44"/>
      <c r="E72" s="44"/>
      <c r="F72" s="46"/>
      <c r="G72" s="46"/>
    </row>
    <row r="73" spans="1:7" ht="30" customHeight="1">
      <c r="A73" s="44" t="s">
        <v>36</v>
      </c>
      <c r="B73" s="44"/>
      <c r="C73" s="44"/>
      <c r="D73" s="44"/>
      <c r="E73" s="44"/>
      <c r="F73" s="70">
        <v>116503274.25</v>
      </c>
      <c r="G73" s="71"/>
    </row>
    <row r="74" spans="1:7" ht="15">
      <c r="A74" s="44" t="s">
        <v>37</v>
      </c>
      <c r="B74" s="44"/>
      <c r="C74" s="44"/>
      <c r="D74" s="44"/>
      <c r="E74" s="44"/>
      <c r="F74" s="46"/>
      <c r="G74" s="46"/>
    </row>
    <row r="75" spans="1:7" ht="46.5" customHeight="1">
      <c r="A75" s="44" t="s">
        <v>38</v>
      </c>
      <c r="B75" s="44"/>
      <c r="C75" s="44"/>
      <c r="D75" s="44"/>
      <c r="E75" s="44"/>
      <c r="F75" s="45">
        <v>116503274.25</v>
      </c>
      <c r="G75" s="45"/>
    </row>
    <row r="76" spans="1:7" ht="48" customHeight="1">
      <c r="A76" s="44" t="s">
        <v>39</v>
      </c>
      <c r="B76" s="44"/>
      <c r="C76" s="44"/>
      <c r="D76" s="44"/>
      <c r="E76" s="44"/>
      <c r="F76" s="46"/>
      <c r="G76" s="46"/>
    </row>
    <row r="77" spans="1:7" ht="47.25" customHeight="1">
      <c r="A77" s="44" t="s">
        <v>40</v>
      </c>
      <c r="B77" s="44"/>
      <c r="C77" s="44"/>
      <c r="D77" s="44"/>
      <c r="E77" s="44"/>
      <c r="F77" s="46"/>
      <c r="G77" s="46"/>
    </row>
    <row r="78" spans="1:7" ht="16.5" customHeight="1">
      <c r="A78" s="44" t="s">
        <v>41</v>
      </c>
      <c r="B78" s="44"/>
      <c r="C78" s="44"/>
      <c r="D78" s="44"/>
      <c r="E78" s="44"/>
      <c r="F78" s="45">
        <v>98265602.799999997</v>
      </c>
      <c r="G78" s="45"/>
    </row>
    <row r="79" spans="1:7" ht="30" customHeight="1">
      <c r="A79" s="44" t="s">
        <v>42</v>
      </c>
      <c r="B79" s="44"/>
      <c r="C79" s="44"/>
      <c r="D79" s="44"/>
      <c r="E79" s="44"/>
      <c r="F79" s="45">
        <v>18849834.23</v>
      </c>
      <c r="G79" s="45"/>
    </row>
    <row r="80" spans="1:7" ht="15">
      <c r="A80" s="44" t="s">
        <v>37</v>
      </c>
      <c r="B80" s="44"/>
      <c r="C80" s="44"/>
      <c r="D80" s="44"/>
      <c r="E80" s="44"/>
      <c r="F80" s="51"/>
      <c r="G80" s="51"/>
    </row>
    <row r="81" spans="1:7" ht="16.5" customHeight="1">
      <c r="A81" s="44" t="s">
        <v>43</v>
      </c>
      <c r="B81" s="44"/>
      <c r="C81" s="44"/>
      <c r="D81" s="44"/>
      <c r="E81" s="44"/>
      <c r="F81" s="45">
        <v>1277141.6100000001</v>
      </c>
      <c r="G81" s="45"/>
    </row>
    <row r="82" spans="1:7" ht="16.5" customHeight="1">
      <c r="A82" s="44" t="s">
        <v>44</v>
      </c>
      <c r="B82" s="44"/>
      <c r="C82" s="44"/>
      <c r="D82" s="44"/>
      <c r="E82" s="44"/>
      <c r="F82" s="45"/>
      <c r="G82" s="45"/>
    </row>
    <row r="83" spans="1:7" ht="14.25">
      <c r="A83" s="73" t="s">
        <v>45</v>
      </c>
      <c r="B83" s="73"/>
      <c r="C83" s="73"/>
      <c r="D83" s="73"/>
      <c r="E83" s="73"/>
      <c r="F83" s="47">
        <f>F85+F86+F98</f>
        <v>225727.31</v>
      </c>
      <c r="G83" s="72"/>
    </row>
    <row r="84" spans="1:7" ht="15">
      <c r="A84" s="44" t="s">
        <v>35</v>
      </c>
      <c r="B84" s="44"/>
      <c r="C84" s="44"/>
      <c r="D84" s="44"/>
      <c r="E84" s="44"/>
      <c r="F84" s="51"/>
      <c r="G84" s="51"/>
    </row>
    <row r="85" spans="1:7" ht="30.75" customHeight="1">
      <c r="A85" s="44" t="s">
        <v>46</v>
      </c>
      <c r="B85" s="44"/>
      <c r="C85" s="44"/>
      <c r="D85" s="44"/>
      <c r="E85" s="44"/>
      <c r="F85" s="51"/>
      <c r="G85" s="51"/>
    </row>
    <row r="86" spans="1:7" ht="31.5" customHeight="1">
      <c r="A86" s="44" t="s">
        <v>47</v>
      </c>
      <c r="B86" s="44"/>
      <c r="C86" s="44"/>
      <c r="D86" s="44"/>
      <c r="E86" s="44"/>
      <c r="F86" s="47">
        <f>SUM(F88:G97)</f>
        <v>225727.31</v>
      </c>
      <c r="G86" s="72"/>
    </row>
    <row r="87" spans="1:7" ht="15">
      <c r="A87" s="44" t="s">
        <v>37</v>
      </c>
      <c r="B87" s="44"/>
      <c r="C87" s="44"/>
      <c r="D87" s="44"/>
      <c r="E87" s="44"/>
      <c r="F87" s="51"/>
      <c r="G87" s="51"/>
    </row>
    <row r="88" spans="1:7" ht="16.7" customHeight="1">
      <c r="A88" s="44" t="s">
        <v>159</v>
      </c>
      <c r="B88" s="44"/>
      <c r="C88" s="44"/>
      <c r="D88" s="44"/>
      <c r="E88" s="44"/>
      <c r="F88" s="45">
        <v>225727.31</v>
      </c>
      <c r="G88" s="45"/>
    </row>
    <row r="89" spans="1:7" ht="16.7" customHeight="1">
      <c r="A89" s="44" t="s">
        <v>48</v>
      </c>
      <c r="B89" s="44"/>
      <c r="C89" s="44"/>
      <c r="D89" s="44"/>
      <c r="E89" s="44"/>
      <c r="F89" s="51"/>
      <c r="G89" s="51"/>
    </row>
    <row r="90" spans="1:7" ht="16.7" customHeight="1">
      <c r="A90" s="44" t="s">
        <v>49</v>
      </c>
      <c r="B90" s="44"/>
      <c r="C90" s="44"/>
      <c r="D90" s="44"/>
      <c r="E90" s="44"/>
      <c r="F90" s="45"/>
      <c r="G90" s="45"/>
    </row>
    <row r="91" spans="1:7" ht="16.7" customHeight="1">
      <c r="A91" s="44" t="s">
        <v>50</v>
      </c>
      <c r="B91" s="44"/>
      <c r="C91" s="44"/>
      <c r="D91" s="44"/>
      <c r="E91" s="44"/>
      <c r="F91" s="45"/>
      <c r="G91" s="45"/>
    </row>
    <row r="92" spans="1:7" ht="16.7" customHeight="1">
      <c r="A92" s="44" t="s">
        <v>51</v>
      </c>
      <c r="B92" s="44"/>
      <c r="C92" s="44"/>
      <c r="D92" s="44"/>
      <c r="E92" s="44"/>
      <c r="F92" s="45"/>
      <c r="G92" s="45"/>
    </row>
    <row r="93" spans="1:7" ht="16.7" customHeight="1">
      <c r="A93" s="44" t="s">
        <v>52</v>
      </c>
      <c r="B93" s="44"/>
      <c r="C93" s="44"/>
      <c r="D93" s="44"/>
      <c r="E93" s="44"/>
      <c r="F93" s="45"/>
      <c r="G93" s="45"/>
    </row>
    <row r="94" spans="1:7" ht="16.7" customHeight="1">
      <c r="A94" s="44" t="s">
        <v>53</v>
      </c>
      <c r="B94" s="44"/>
      <c r="C94" s="44"/>
      <c r="D94" s="44"/>
      <c r="E94" s="44"/>
      <c r="F94" s="45"/>
      <c r="G94" s="45"/>
    </row>
    <row r="95" spans="1:7" ht="16.7" customHeight="1">
      <c r="A95" s="44" t="s">
        <v>54</v>
      </c>
      <c r="B95" s="44"/>
      <c r="C95" s="44"/>
      <c r="D95" s="44"/>
      <c r="E95" s="44"/>
      <c r="F95" s="45"/>
      <c r="G95" s="45"/>
    </row>
    <row r="96" spans="1:7" ht="16.7" customHeight="1">
      <c r="A96" s="44" t="s">
        <v>55</v>
      </c>
      <c r="B96" s="44"/>
      <c r="C96" s="44"/>
      <c r="D96" s="44"/>
      <c r="E96" s="44"/>
      <c r="F96" s="45"/>
      <c r="G96" s="45"/>
    </row>
    <row r="97" spans="1:9" ht="16.7" customHeight="1">
      <c r="A97" s="44" t="s">
        <v>56</v>
      </c>
      <c r="B97" s="44"/>
      <c r="C97" s="44"/>
      <c r="D97" s="44"/>
      <c r="E97" s="44"/>
      <c r="F97" s="45"/>
      <c r="G97" s="45"/>
    </row>
    <row r="98" spans="1:9" ht="32.25" customHeight="1">
      <c r="A98" s="44" t="s">
        <v>57</v>
      </c>
      <c r="B98" s="44"/>
      <c r="C98" s="44"/>
      <c r="D98" s="44"/>
      <c r="E98" s="44"/>
      <c r="F98" s="47">
        <f>SUM(F100:G109)</f>
        <v>0</v>
      </c>
      <c r="G98" s="47"/>
      <c r="I98" s="6"/>
    </row>
    <row r="99" spans="1:9" ht="15">
      <c r="A99" s="44" t="s">
        <v>37</v>
      </c>
      <c r="B99" s="44"/>
      <c r="C99" s="44"/>
      <c r="D99" s="44"/>
      <c r="E99" s="44"/>
      <c r="F99" s="45"/>
      <c r="G99" s="45"/>
    </row>
    <row r="100" spans="1:9" ht="16.5" customHeight="1">
      <c r="A100" s="44" t="s">
        <v>58</v>
      </c>
      <c r="B100" s="44"/>
      <c r="C100" s="44"/>
      <c r="D100" s="44"/>
      <c r="E100" s="44"/>
      <c r="F100" s="45"/>
      <c r="G100" s="45"/>
    </row>
    <row r="101" spans="1:9" ht="16.5" customHeight="1">
      <c r="A101" s="44" t="s">
        <v>59</v>
      </c>
      <c r="B101" s="44"/>
      <c r="C101" s="44"/>
      <c r="D101" s="44"/>
      <c r="E101" s="44"/>
      <c r="F101" s="45"/>
      <c r="G101" s="45"/>
    </row>
    <row r="102" spans="1:9" ht="16.5" customHeight="1">
      <c r="A102" s="44" t="s">
        <v>60</v>
      </c>
      <c r="B102" s="44"/>
      <c r="C102" s="44"/>
      <c r="D102" s="44"/>
      <c r="E102" s="44"/>
      <c r="F102" s="45"/>
      <c r="G102" s="45"/>
    </row>
    <row r="103" spans="1:9" ht="16.5" customHeight="1">
      <c r="A103" s="44" t="s">
        <v>61</v>
      </c>
      <c r="B103" s="44"/>
      <c r="C103" s="44"/>
      <c r="D103" s="44"/>
      <c r="E103" s="44"/>
      <c r="F103" s="45"/>
      <c r="G103" s="45"/>
    </row>
    <row r="104" spans="1:9" ht="16.5" customHeight="1">
      <c r="A104" s="44" t="s">
        <v>62</v>
      </c>
      <c r="B104" s="44"/>
      <c r="C104" s="44"/>
      <c r="D104" s="44"/>
      <c r="E104" s="44"/>
      <c r="F104" s="45"/>
      <c r="G104" s="45"/>
    </row>
    <row r="105" spans="1:9" ht="16.5" customHeight="1">
      <c r="A105" s="44" t="s">
        <v>63</v>
      </c>
      <c r="B105" s="44"/>
      <c r="C105" s="44"/>
      <c r="D105" s="44"/>
      <c r="E105" s="44"/>
      <c r="F105" s="45"/>
      <c r="G105" s="45"/>
    </row>
    <row r="106" spans="1:9" ht="16.5" customHeight="1">
      <c r="A106" s="44" t="s">
        <v>64</v>
      </c>
      <c r="B106" s="44"/>
      <c r="C106" s="44"/>
      <c r="D106" s="44"/>
      <c r="E106" s="44"/>
      <c r="F106" s="45"/>
      <c r="G106" s="45"/>
    </row>
    <row r="107" spans="1:9" ht="16.5" customHeight="1">
      <c r="A107" s="44" t="s">
        <v>65</v>
      </c>
      <c r="B107" s="44"/>
      <c r="C107" s="44"/>
      <c r="D107" s="44"/>
      <c r="E107" s="44"/>
      <c r="F107" s="45"/>
      <c r="G107" s="45"/>
    </row>
    <row r="108" spans="1:9" ht="16.5" customHeight="1">
      <c r="A108" s="44" t="s">
        <v>66</v>
      </c>
      <c r="B108" s="44"/>
      <c r="C108" s="44"/>
      <c r="D108" s="44"/>
      <c r="E108" s="44"/>
      <c r="F108" s="45"/>
      <c r="G108" s="45"/>
    </row>
    <row r="109" spans="1:9" ht="16.5" customHeight="1">
      <c r="A109" s="44" t="s">
        <v>67</v>
      </c>
      <c r="B109" s="44"/>
      <c r="C109" s="44"/>
      <c r="D109" s="44"/>
      <c r="E109" s="44"/>
      <c r="F109" s="45"/>
      <c r="G109" s="45"/>
    </row>
    <row r="110" spans="1:9" ht="14.25">
      <c r="A110" s="73" t="s">
        <v>68</v>
      </c>
      <c r="B110" s="73"/>
      <c r="C110" s="73"/>
      <c r="D110" s="73"/>
      <c r="E110" s="73"/>
      <c r="F110" s="47">
        <f>F112+F113+F129+F144</f>
        <v>3219049.65</v>
      </c>
      <c r="G110" s="47"/>
    </row>
    <row r="111" spans="1:9" ht="15">
      <c r="A111" s="44" t="s">
        <v>35</v>
      </c>
      <c r="B111" s="44"/>
      <c r="C111" s="44"/>
      <c r="D111" s="44"/>
      <c r="E111" s="44"/>
      <c r="F111" s="45"/>
      <c r="G111" s="45"/>
    </row>
    <row r="112" spans="1:9" ht="15">
      <c r="A112" s="44" t="s">
        <v>69</v>
      </c>
      <c r="B112" s="44"/>
      <c r="C112" s="44"/>
      <c r="D112" s="44"/>
      <c r="E112" s="44"/>
      <c r="F112" s="47"/>
      <c r="G112" s="47"/>
    </row>
    <row r="113" spans="1:9" ht="48.75" customHeight="1">
      <c r="A113" s="44" t="s">
        <v>70</v>
      </c>
      <c r="B113" s="44"/>
      <c r="C113" s="44"/>
      <c r="D113" s="44"/>
      <c r="E113" s="44"/>
      <c r="F113" s="47">
        <f>SUM(F115:G128)</f>
        <v>3219049.65</v>
      </c>
      <c r="G113" s="47"/>
    </row>
    <row r="114" spans="1:9" ht="15">
      <c r="A114" s="44" t="s">
        <v>37</v>
      </c>
      <c r="B114" s="44"/>
      <c r="C114" s="44"/>
      <c r="D114" s="44"/>
      <c r="E114" s="44"/>
      <c r="F114" s="45"/>
      <c r="G114" s="45"/>
    </row>
    <row r="115" spans="1:9" ht="15">
      <c r="A115" s="77" t="s">
        <v>160</v>
      </c>
      <c r="B115" s="78"/>
      <c r="C115" s="78"/>
      <c r="D115" s="78"/>
      <c r="E115" s="79"/>
      <c r="F115" s="70">
        <v>1170861.8</v>
      </c>
      <c r="G115" s="71"/>
    </row>
    <row r="116" spans="1:9" ht="16.5" customHeight="1">
      <c r="A116" s="44" t="s">
        <v>71</v>
      </c>
      <c r="B116" s="44"/>
      <c r="C116" s="44"/>
      <c r="D116" s="44"/>
      <c r="E116" s="44"/>
      <c r="F116" s="45">
        <v>1245689.26</v>
      </c>
      <c r="G116" s="45"/>
    </row>
    <row r="117" spans="1:9" ht="16.5" customHeight="1">
      <c r="A117" s="44" t="s">
        <v>72</v>
      </c>
      <c r="B117" s="44"/>
      <c r="C117" s="44"/>
      <c r="D117" s="44"/>
      <c r="E117" s="44"/>
      <c r="F117" s="45">
        <v>8686.01</v>
      </c>
      <c r="G117" s="45"/>
    </row>
    <row r="118" spans="1:9" ht="16.5" customHeight="1">
      <c r="A118" s="44" t="s">
        <v>73</v>
      </c>
      <c r="B118" s="44"/>
      <c r="C118" s="44"/>
      <c r="D118" s="44"/>
      <c r="E118" s="44"/>
      <c r="F118" s="80"/>
      <c r="G118" s="80"/>
    </row>
    <row r="119" spans="1:9" ht="16.5" customHeight="1">
      <c r="A119" s="44" t="s">
        <v>74</v>
      </c>
      <c r="B119" s="44"/>
      <c r="C119" s="44"/>
      <c r="D119" s="44"/>
      <c r="E119" s="44"/>
      <c r="F119" s="80"/>
      <c r="G119" s="80"/>
    </row>
    <row r="120" spans="1:9" ht="16.5" customHeight="1">
      <c r="A120" s="44" t="s">
        <v>75</v>
      </c>
      <c r="B120" s="44"/>
      <c r="C120" s="44"/>
      <c r="D120" s="44"/>
      <c r="E120" s="44"/>
      <c r="F120" s="80">
        <v>144427.25</v>
      </c>
      <c r="G120" s="80"/>
      <c r="I120" s="6"/>
    </row>
    <row r="121" spans="1:9" ht="16.5" customHeight="1">
      <c r="A121" s="44" t="s">
        <v>76</v>
      </c>
      <c r="B121" s="44"/>
      <c r="C121" s="44"/>
      <c r="D121" s="44"/>
      <c r="E121" s="44"/>
      <c r="F121" s="80">
        <v>53424.49</v>
      </c>
      <c r="G121" s="80"/>
    </row>
    <row r="122" spans="1:9" ht="16.5" customHeight="1">
      <c r="A122" s="44" t="s">
        <v>77</v>
      </c>
      <c r="B122" s="44"/>
      <c r="C122" s="44"/>
      <c r="D122" s="44"/>
      <c r="E122" s="44"/>
      <c r="F122" s="45"/>
      <c r="G122" s="45"/>
    </row>
    <row r="123" spans="1:9" ht="16.5" customHeight="1">
      <c r="A123" s="44" t="s">
        <v>78</v>
      </c>
      <c r="B123" s="44"/>
      <c r="C123" s="44"/>
      <c r="D123" s="44"/>
      <c r="E123" s="44"/>
      <c r="F123" s="45"/>
      <c r="G123" s="45"/>
    </row>
    <row r="124" spans="1:9" ht="16.5" customHeight="1">
      <c r="A124" s="44" t="s">
        <v>79</v>
      </c>
      <c r="B124" s="44"/>
      <c r="C124" s="44"/>
      <c r="D124" s="44"/>
      <c r="E124" s="44"/>
      <c r="F124" s="45"/>
      <c r="G124" s="45"/>
    </row>
    <row r="125" spans="1:9" ht="16.5" customHeight="1">
      <c r="A125" s="44" t="s">
        <v>80</v>
      </c>
      <c r="B125" s="44"/>
      <c r="C125" s="44"/>
      <c r="D125" s="44"/>
      <c r="E125" s="44"/>
      <c r="F125" s="45">
        <f>43217.15</f>
        <v>43217.15</v>
      </c>
      <c r="G125" s="45"/>
    </row>
    <row r="126" spans="1:9" ht="16.5" customHeight="1">
      <c r="A126" s="44" t="s">
        <v>81</v>
      </c>
      <c r="B126" s="44"/>
      <c r="C126" s="44"/>
      <c r="D126" s="44"/>
      <c r="E126" s="44"/>
      <c r="F126" s="45"/>
      <c r="G126" s="45"/>
    </row>
    <row r="127" spans="1:9" ht="16.5" customHeight="1">
      <c r="A127" s="44" t="s">
        <v>82</v>
      </c>
      <c r="B127" s="44"/>
      <c r="C127" s="44"/>
      <c r="D127" s="44"/>
      <c r="E127" s="44"/>
      <c r="F127" s="67">
        <v>552743.68999999994</v>
      </c>
      <c r="G127" s="67"/>
    </row>
    <row r="128" spans="1:9" ht="16.5" customHeight="1">
      <c r="A128" s="44" t="s">
        <v>83</v>
      </c>
      <c r="B128" s="44"/>
      <c r="C128" s="44"/>
      <c r="D128" s="44"/>
      <c r="E128" s="44"/>
      <c r="F128" s="45"/>
      <c r="G128" s="45"/>
    </row>
    <row r="129" spans="1:7" ht="45.75" customHeight="1">
      <c r="A129" s="44" t="s">
        <v>84</v>
      </c>
      <c r="B129" s="44"/>
      <c r="C129" s="44"/>
      <c r="D129" s="44"/>
      <c r="E129" s="44"/>
      <c r="F129" s="47">
        <f>SUM(F131:G143)</f>
        <v>0</v>
      </c>
      <c r="G129" s="47"/>
    </row>
    <row r="130" spans="1:7" ht="15">
      <c r="A130" s="44" t="s">
        <v>37</v>
      </c>
      <c r="B130" s="44"/>
      <c r="C130" s="44"/>
      <c r="D130" s="44"/>
      <c r="E130" s="44"/>
      <c r="F130" s="45"/>
      <c r="G130" s="45"/>
    </row>
    <row r="131" spans="1:7" ht="16.5" customHeight="1">
      <c r="A131" s="44" t="s">
        <v>85</v>
      </c>
      <c r="B131" s="44"/>
      <c r="C131" s="44"/>
      <c r="D131" s="44"/>
      <c r="E131" s="44"/>
      <c r="F131" s="45"/>
      <c r="G131" s="45"/>
    </row>
    <row r="132" spans="1:7" ht="16.5" customHeight="1">
      <c r="A132" s="44" t="s">
        <v>86</v>
      </c>
      <c r="B132" s="44"/>
      <c r="C132" s="44"/>
      <c r="D132" s="44"/>
      <c r="E132" s="44"/>
      <c r="F132" s="45"/>
      <c r="G132" s="45"/>
    </row>
    <row r="133" spans="1:7" ht="16.5" customHeight="1">
      <c r="A133" s="44" t="s">
        <v>87</v>
      </c>
      <c r="B133" s="44"/>
      <c r="C133" s="44"/>
      <c r="D133" s="44"/>
      <c r="E133" s="44"/>
      <c r="F133" s="45"/>
      <c r="G133" s="45"/>
    </row>
    <row r="134" spans="1:7" ht="16.5" customHeight="1">
      <c r="A134" s="44" t="s">
        <v>88</v>
      </c>
      <c r="B134" s="44"/>
      <c r="C134" s="44"/>
      <c r="D134" s="44"/>
      <c r="E134" s="44"/>
      <c r="F134" s="45"/>
      <c r="G134" s="45"/>
    </row>
    <row r="135" spans="1:7" ht="16.5" customHeight="1">
      <c r="A135" s="44" t="s">
        <v>89</v>
      </c>
      <c r="B135" s="44"/>
      <c r="C135" s="44"/>
      <c r="D135" s="44"/>
      <c r="E135" s="44"/>
      <c r="F135" s="45"/>
      <c r="G135" s="45"/>
    </row>
    <row r="136" spans="1:7" ht="16.5" customHeight="1">
      <c r="A136" s="44" t="s">
        <v>90</v>
      </c>
      <c r="B136" s="44"/>
      <c r="C136" s="44"/>
      <c r="D136" s="44"/>
      <c r="E136" s="44"/>
      <c r="F136" s="45"/>
      <c r="G136" s="45"/>
    </row>
    <row r="137" spans="1:7" ht="16.5" customHeight="1">
      <c r="A137" s="44" t="s">
        <v>91</v>
      </c>
      <c r="B137" s="44"/>
      <c r="C137" s="44"/>
      <c r="D137" s="44"/>
      <c r="E137" s="44"/>
      <c r="F137" s="45"/>
      <c r="G137" s="45"/>
    </row>
    <row r="138" spans="1:7" ht="16.5" customHeight="1">
      <c r="A138" s="44" t="s">
        <v>92</v>
      </c>
      <c r="B138" s="44"/>
      <c r="C138" s="44"/>
      <c r="D138" s="44"/>
      <c r="E138" s="44"/>
      <c r="F138" s="45"/>
      <c r="G138" s="45"/>
    </row>
    <row r="139" spans="1:7" ht="16.5" customHeight="1">
      <c r="A139" s="44" t="s">
        <v>93</v>
      </c>
      <c r="B139" s="44"/>
      <c r="C139" s="44"/>
      <c r="D139" s="44"/>
      <c r="E139" s="44"/>
      <c r="F139" s="45"/>
      <c r="G139" s="45"/>
    </row>
    <row r="140" spans="1:7" ht="16.5" customHeight="1">
      <c r="A140" s="44" t="s">
        <v>94</v>
      </c>
      <c r="B140" s="44"/>
      <c r="C140" s="44"/>
      <c r="D140" s="44"/>
      <c r="E140" s="44"/>
      <c r="F140" s="45"/>
      <c r="G140" s="45"/>
    </row>
    <row r="141" spans="1:7" ht="16.5" customHeight="1">
      <c r="A141" s="44" t="s">
        <v>95</v>
      </c>
      <c r="B141" s="44"/>
      <c r="C141" s="44"/>
      <c r="D141" s="44"/>
      <c r="E141" s="44"/>
      <c r="F141" s="45"/>
      <c r="G141" s="45"/>
    </row>
    <row r="142" spans="1:7" ht="16.5" customHeight="1">
      <c r="A142" s="44" t="s">
        <v>96</v>
      </c>
      <c r="B142" s="44"/>
      <c r="C142" s="44"/>
      <c r="D142" s="44"/>
      <c r="E142" s="44"/>
      <c r="F142" s="45"/>
      <c r="G142" s="45"/>
    </row>
    <row r="143" spans="1:7" ht="16.5" customHeight="1">
      <c r="A143" s="44" t="s">
        <v>97</v>
      </c>
      <c r="B143" s="44"/>
      <c r="C143" s="44"/>
      <c r="D143" s="44"/>
      <c r="E143" s="44"/>
      <c r="F143" s="45"/>
      <c r="G143" s="45"/>
    </row>
    <row r="144" spans="1:7" ht="30" customHeight="1">
      <c r="A144" s="46" t="s">
        <v>161</v>
      </c>
      <c r="B144" s="46"/>
      <c r="C144" s="46"/>
      <c r="D144" s="46"/>
      <c r="E144" s="46"/>
      <c r="F144" s="47">
        <f>F145</f>
        <v>0</v>
      </c>
      <c r="G144" s="47"/>
    </row>
    <row r="145" spans="1:13" ht="16.5" customHeight="1">
      <c r="A145" s="44" t="s">
        <v>162</v>
      </c>
      <c r="B145" s="44"/>
      <c r="C145" s="44"/>
      <c r="D145" s="44"/>
      <c r="E145" s="44"/>
      <c r="F145" s="45"/>
      <c r="G145" s="45"/>
    </row>
    <row r="146" spans="1:13" ht="14.25">
      <c r="A146" s="50" t="s">
        <v>98</v>
      </c>
      <c r="B146" s="50"/>
      <c r="C146" s="50"/>
      <c r="D146" s="50"/>
      <c r="E146" s="50"/>
      <c r="F146" s="50"/>
      <c r="G146" s="50"/>
    </row>
    <row r="147" spans="1:13" ht="123.75" customHeight="1">
      <c r="A147" s="51" t="s">
        <v>32</v>
      </c>
      <c r="B147" s="51"/>
      <c r="C147" s="51"/>
      <c r="D147" s="18" t="s">
        <v>99</v>
      </c>
      <c r="E147" s="40" t="s">
        <v>100</v>
      </c>
      <c r="F147" s="51" t="s">
        <v>101</v>
      </c>
      <c r="G147" s="51"/>
      <c r="H147" s="51"/>
    </row>
    <row r="148" spans="1:13" ht="30.75" customHeight="1">
      <c r="A148" s="55" t="s">
        <v>102</v>
      </c>
      <c r="B148" s="56"/>
      <c r="C148" s="57"/>
      <c r="D148" s="11"/>
      <c r="E148" s="9" t="s">
        <v>103</v>
      </c>
      <c r="F148" s="52"/>
      <c r="G148" s="53"/>
      <c r="H148" s="54"/>
    </row>
    <row r="149" spans="1:13" ht="16.5" customHeight="1">
      <c r="A149" s="81" t="s">
        <v>104</v>
      </c>
      <c r="B149" s="82"/>
      <c r="C149" s="83"/>
      <c r="D149" s="12"/>
      <c r="E149" s="9"/>
      <c r="F149" s="58">
        <f>F151+F152+F156</f>
        <v>63697676</v>
      </c>
      <c r="G149" s="59"/>
      <c r="H149" s="60"/>
    </row>
    <row r="150" spans="1:13" ht="12.75" customHeight="1">
      <c r="A150" s="64" t="s">
        <v>105</v>
      </c>
      <c r="B150" s="65"/>
      <c r="C150" s="66"/>
      <c r="D150" s="12"/>
      <c r="E150" s="9"/>
      <c r="F150" s="52"/>
      <c r="G150" s="53"/>
      <c r="H150" s="54"/>
    </row>
    <row r="151" spans="1:13" ht="30" customHeight="1">
      <c r="A151" s="64" t="s">
        <v>106</v>
      </c>
      <c r="B151" s="65"/>
      <c r="C151" s="66"/>
      <c r="D151" s="37"/>
      <c r="E151" s="18" t="s">
        <v>103</v>
      </c>
      <c r="F151" s="61">
        <f>F160</f>
        <v>57758336</v>
      </c>
      <c r="G151" s="62"/>
      <c r="H151" s="63"/>
    </row>
    <row r="152" spans="1:13" ht="16.5" customHeight="1">
      <c r="A152" s="64" t="s">
        <v>107</v>
      </c>
      <c r="B152" s="65"/>
      <c r="C152" s="66"/>
      <c r="D152" s="18"/>
      <c r="E152" s="18" t="s">
        <v>103</v>
      </c>
      <c r="F152" s="61">
        <f>F194</f>
        <v>4439340</v>
      </c>
      <c r="G152" s="62"/>
      <c r="H152" s="63"/>
      <c r="M152" s="5"/>
    </row>
    <row r="153" spans="1:13" ht="16.5" customHeight="1">
      <c r="A153" s="64" t="s">
        <v>108</v>
      </c>
      <c r="B153" s="65"/>
      <c r="C153" s="66"/>
      <c r="D153" s="13"/>
      <c r="E153" s="18"/>
      <c r="F153" s="98"/>
      <c r="G153" s="99"/>
      <c r="H153" s="100"/>
    </row>
    <row r="154" spans="1:13" ht="88.5" customHeight="1">
      <c r="A154" s="49" t="s">
        <v>109</v>
      </c>
      <c r="B154" s="49"/>
      <c r="C154" s="49"/>
      <c r="D154" s="18"/>
      <c r="E154" s="18" t="s">
        <v>103</v>
      </c>
      <c r="F154" s="80"/>
      <c r="G154" s="48"/>
      <c r="H154" s="48"/>
    </row>
    <row r="155" spans="1:13" ht="13.5" customHeight="1">
      <c r="A155" s="49" t="s">
        <v>105</v>
      </c>
      <c r="B155" s="49"/>
      <c r="C155" s="49"/>
      <c r="D155" s="13"/>
      <c r="E155" s="18" t="s">
        <v>103</v>
      </c>
      <c r="F155" s="51"/>
      <c r="G155" s="51"/>
      <c r="H155" s="51"/>
    </row>
    <row r="156" spans="1:13" ht="28.5" customHeight="1">
      <c r="A156" s="49" t="s">
        <v>110</v>
      </c>
      <c r="B156" s="49"/>
      <c r="C156" s="49"/>
      <c r="D156" s="18"/>
      <c r="E156" s="18" t="s">
        <v>103</v>
      </c>
      <c r="F156" s="68">
        <f>F157</f>
        <v>1500000</v>
      </c>
      <c r="G156" s="68"/>
      <c r="H156" s="68"/>
    </row>
    <row r="157" spans="1:13" ht="16.5" customHeight="1">
      <c r="A157" s="49" t="s">
        <v>111</v>
      </c>
      <c r="B157" s="49"/>
      <c r="C157" s="49"/>
      <c r="D157" s="13"/>
      <c r="E157" s="18" t="s">
        <v>103</v>
      </c>
      <c r="F157" s="80">
        <v>1500000</v>
      </c>
      <c r="G157" s="80"/>
      <c r="H157" s="80"/>
    </row>
    <row r="158" spans="1:13" ht="16.5" customHeight="1">
      <c r="A158" s="49" t="s">
        <v>112</v>
      </c>
      <c r="B158" s="49"/>
      <c r="C158" s="49"/>
      <c r="D158" s="13"/>
      <c r="E158" s="18" t="s">
        <v>103</v>
      </c>
      <c r="F158" s="48"/>
      <c r="G158" s="48"/>
      <c r="H158" s="48"/>
    </row>
    <row r="159" spans="1:13" ht="27.75" customHeight="1">
      <c r="A159" s="49" t="s">
        <v>113</v>
      </c>
      <c r="B159" s="49"/>
      <c r="C159" s="49"/>
      <c r="D159" s="13"/>
      <c r="E159" s="18" t="s">
        <v>103</v>
      </c>
      <c r="F159" s="48" t="s">
        <v>114</v>
      </c>
      <c r="G159" s="48"/>
      <c r="H159" s="48"/>
    </row>
    <row r="160" spans="1:13" ht="27" customHeight="1">
      <c r="A160" s="69" t="s">
        <v>115</v>
      </c>
      <c r="B160" s="69"/>
      <c r="C160" s="69"/>
      <c r="D160" s="14"/>
      <c r="E160" s="19"/>
      <c r="F160" s="68">
        <f>F162+F169+F186+F187</f>
        <v>57758336</v>
      </c>
      <c r="G160" s="96"/>
      <c r="H160" s="96"/>
    </row>
    <row r="161" spans="1:8" ht="16.5" customHeight="1">
      <c r="A161" s="49" t="s">
        <v>105</v>
      </c>
      <c r="B161" s="49"/>
      <c r="C161" s="49"/>
      <c r="D161" s="13"/>
      <c r="E161" s="18"/>
      <c r="F161" s="48"/>
      <c r="G161" s="48"/>
      <c r="H161" s="48"/>
    </row>
    <row r="162" spans="1:8" ht="27.75" customHeight="1">
      <c r="A162" s="49" t="s">
        <v>116</v>
      </c>
      <c r="B162" s="49"/>
      <c r="C162" s="49"/>
      <c r="D162" s="13"/>
      <c r="E162" s="10">
        <v>210</v>
      </c>
      <c r="F162" s="68">
        <f>F164+F165+F166+F167</f>
        <v>47781731</v>
      </c>
      <c r="G162" s="68"/>
      <c r="H162" s="68"/>
    </row>
    <row r="163" spans="1:8" ht="16.5" customHeight="1">
      <c r="A163" s="49" t="s">
        <v>35</v>
      </c>
      <c r="B163" s="49"/>
      <c r="C163" s="49"/>
      <c r="D163" s="13"/>
      <c r="E163" s="18"/>
      <c r="F163" s="48"/>
      <c r="G163" s="48"/>
      <c r="H163" s="48"/>
    </row>
    <row r="164" spans="1:8" ht="16.5" customHeight="1">
      <c r="A164" s="49" t="s">
        <v>117</v>
      </c>
      <c r="B164" s="49"/>
      <c r="C164" s="49"/>
      <c r="D164" s="34" t="s">
        <v>163</v>
      </c>
      <c r="E164" s="10">
        <v>211</v>
      </c>
      <c r="F164" s="67">
        <f>27087000+3683300</f>
        <v>30770300</v>
      </c>
      <c r="G164" s="67"/>
      <c r="H164" s="67"/>
    </row>
    <row r="165" spans="1:8" ht="16.5" customHeight="1">
      <c r="A165" s="49" t="s">
        <v>117</v>
      </c>
      <c r="B165" s="49"/>
      <c r="C165" s="49"/>
      <c r="D165" s="15" t="s">
        <v>163</v>
      </c>
      <c r="E165" s="10">
        <v>211</v>
      </c>
      <c r="F165" s="67">
        <f>2750000+3635142</f>
        <v>6385142</v>
      </c>
      <c r="G165" s="67"/>
      <c r="H165" s="67"/>
    </row>
    <row r="166" spans="1:8" ht="16.5" customHeight="1">
      <c r="A166" s="49" t="s">
        <v>118</v>
      </c>
      <c r="B166" s="49"/>
      <c r="C166" s="49"/>
      <c r="D166" s="34" t="s">
        <v>164</v>
      </c>
      <c r="E166" s="10">
        <v>213</v>
      </c>
      <c r="F166" s="67">
        <f>8181500+1112360</f>
        <v>9293860</v>
      </c>
      <c r="G166" s="67"/>
      <c r="H166" s="67"/>
    </row>
    <row r="167" spans="1:8" ht="16.5" customHeight="1">
      <c r="A167" s="49" t="s">
        <v>118</v>
      </c>
      <c r="B167" s="49"/>
      <c r="C167" s="49"/>
      <c r="D167" s="15" t="s">
        <v>164</v>
      </c>
      <c r="E167" s="10">
        <v>213</v>
      </c>
      <c r="F167" s="67">
        <f>573029+759400</f>
        <v>1332429</v>
      </c>
      <c r="G167" s="67"/>
      <c r="H167" s="67"/>
    </row>
    <row r="168" spans="1:8" ht="16.5" customHeight="1">
      <c r="A168" s="102" t="s">
        <v>119</v>
      </c>
      <c r="B168" s="102"/>
      <c r="C168" s="102"/>
      <c r="D168" s="15"/>
      <c r="E168" s="10">
        <v>212</v>
      </c>
      <c r="F168" s="68"/>
      <c r="G168" s="68"/>
      <c r="H168" s="68"/>
    </row>
    <row r="169" spans="1:8" ht="16.5" customHeight="1">
      <c r="A169" s="49" t="s">
        <v>120</v>
      </c>
      <c r="B169" s="49"/>
      <c r="C169" s="49"/>
      <c r="D169" s="18"/>
      <c r="E169" s="10">
        <v>220</v>
      </c>
      <c r="F169" s="68">
        <f>SUM(F170:H178)</f>
        <v>5996363</v>
      </c>
      <c r="G169" s="68"/>
      <c r="H169" s="68"/>
    </row>
    <row r="170" spans="1:8" ht="16.5" customHeight="1">
      <c r="A170" s="49" t="s">
        <v>35</v>
      </c>
      <c r="B170" s="49"/>
      <c r="C170" s="49"/>
      <c r="D170" s="18"/>
      <c r="E170" s="10"/>
      <c r="F170" s="80"/>
      <c r="G170" s="80"/>
      <c r="H170" s="80"/>
    </row>
    <row r="171" spans="1:8" ht="16.5" customHeight="1">
      <c r="A171" s="49" t="s">
        <v>121</v>
      </c>
      <c r="B171" s="49"/>
      <c r="C171" s="49"/>
      <c r="D171" s="39" t="s">
        <v>165</v>
      </c>
      <c r="E171" s="10">
        <v>221</v>
      </c>
      <c r="F171" s="80">
        <v>98900</v>
      </c>
      <c r="G171" s="80"/>
      <c r="H171" s="80"/>
    </row>
    <row r="172" spans="1:8" ht="16.5" customHeight="1">
      <c r="A172" s="49" t="s">
        <v>122</v>
      </c>
      <c r="B172" s="49"/>
      <c r="C172" s="49"/>
      <c r="D172" s="39" t="s">
        <v>165</v>
      </c>
      <c r="E172" s="10">
        <v>222</v>
      </c>
      <c r="F172" s="80"/>
      <c r="G172" s="80"/>
      <c r="H172" s="80"/>
    </row>
    <row r="173" spans="1:8" ht="16.5" customHeight="1">
      <c r="A173" s="49" t="s">
        <v>123</v>
      </c>
      <c r="B173" s="49"/>
      <c r="C173" s="49"/>
      <c r="D173" s="39" t="s">
        <v>165</v>
      </c>
      <c r="E173" s="10">
        <v>223</v>
      </c>
      <c r="F173" s="80">
        <v>5224393</v>
      </c>
      <c r="G173" s="80"/>
      <c r="H173" s="80"/>
    </row>
    <row r="174" spans="1:8" ht="30" customHeight="1">
      <c r="A174" s="49" t="s">
        <v>124</v>
      </c>
      <c r="B174" s="49"/>
      <c r="C174" s="49"/>
      <c r="D174" s="18"/>
      <c r="E174" s="10" t="s">
        <v>125</v>
      </c>
      <c r="F174" s="80"/>
      <c r="G174" s="80"/>
      <c r="H174" s="80"/>
    </row>
    <row r="175" spans="1:8" ht="29.25" customHeight="1">
      <c r="A175" s="49" t="s">
        <v>126</v>
      </c>
      <c r="B175" s="49"/>
      <c r="C175" s="49"/>
      <c r="D175" s="39" t="s">
        <v>165</v>
      </c>
      <c r="E175" s="10">
        <v>225</v>
      </c>
      <c r="F175" s="67">
        <v>18500</v>
      </c>
      <c r="G175" s="67"/>
      <c r="H175" s="67"/>
    </row>
    <row r="176" spans="1:8" ht="29.25" customHeight="1">
      <c r="A176" s="49" t="s">
        <v>126</v>
      </c>
      <c r="B176" s="49"/>
      <c r="C176" s="49"/>
      <c r="D176" s="39" t="s">
        <v>165</v>
      </c>
      <c r="E176" s="10">
        <v>225</v>
      </c>
      <c r="F176" s="41">
        <v>121800</v>
      </c>
      <c r="G176" s="42"/>
      <c r="H176" s="43"/>
    </row>
    <row r="177" spans="1:10" ht="16.5" customHeight="1">
      <c r="A177" s="49" t="s">
        <v>127</v>
      </c>
      <c r="B177" s="49"/>
      <c r="C177" s="49"/>
      <c r="D177" s="39" t="s">
        <v>165</v>
      </c>
      <c r="E177" s="10">
        <v>226</v>
      </c>
      <c r="F177" s="80">
        <v>482770</v>
      </c>
      <c r="G177" s="80"/>
      <c r="H177" s="80"/>
    </row>
    <row r="178" spans="1:10" ht="16.5" customHeight="1">
      <c r="A178" s="49" t="s">
        <v>127</v>
      </c>
      <c r="B178" s="49"/>
      <c r="C178" s="49"/>
      <c r="D178" s="39" t="s">
        <v>165</v>
      </c>
      <c r="E178" s="10">
        <v>226</v>
      </c>
      <c r="F178" s="113">
        <v>50000</v>
      </c>
      <c r="G178" s="114"/>
      <c r="H178" s="115"/>
    </row>
    <row r="179" spans="1:10" ht="30" customHeight="1">
      <c r="A179" s="49" t="s">
        <v>128</v>
      </c>
      <c r="B179" s="49"/>
      <c r="C179" s="49"/>
      <c r="D179" s="18"/>
      <c r="E179" s="10" t="s">
        <v>125</v>
      </c>
      <c r="F179" s="80"/>
      <c r="G179" s="80"/>
      <c r="H179" s="80"/>
    </row>
    <row r="180" spans="1:10" ht="12.75" customHeight="1">
      <c r="A180" s="49" t="s">
        <v>35</v>
      </c>
      <c r="B180" s="49"/>
      <c r="C180" s="49"/>
      <c r="D180" s="18"/>
      <c r="E180" s="10"/>
      <c r="F180" s="80"/>
      <c r="G180" s="80"/>
      <c r="H180" s="80"/>
    </row>
    <row r="181" spans="1:10" ht="44.25" customHeight="1">
      <c r="A181" s="49" t="s">
        <v>129</v>
      </c>
      <c r="B181" s="49"/>
      <c r="C181" s="49"/>
      <c r="D181" s="18"/>
      <c r="E181" s="10" t="s">
        <v>125</v>
      </c>
      <c r="F181" s="80"/>
      <c r="G181" s="80"/>
      <c r="H181" s="80"/>
    </row>
    <row r="182" spans="1:10" ht="16.5" customHeight="1">
      <c r="A182" s="49" t="s">
        <v>130</v>
      </c>
      <c r="B182" s="49"/>
      <c r="C182" s="49"/>
      <c r="D182" s="18"/>
      <c r="E182" s="10"/>
      <c r="F182" s="68"/>
      <c r="G182" s="68"/>
      <c r="H182" s="68"/>
    </row>
    <row r="183" spans="1:10" ht="13.5" customHeight="1">
      <c r="A183" s="49" t="s">
        <v>35</v>
      </c>
      <c r="B183" s="49"/>
      <c r="C183" s="49"/>
      <c r="D183" s="18"/>
      <c r="E183" s="10"/>
      <c r="F183" s="80"/>
      <c r="G183" s="80"/>
      <c r="H183" s="80"/>
    </row>
    <row r="184" spans="1:10" ht="25.5" customHeight="1">
      <c r="A184" s="49" t="s">
        <v>131</v>
      </c>
      <c r="B184" s="49"/>
      <c r="C184" s="49"/>
      <c r="D184" s="18"/>
      <c r="E184" s="10"/>
      <c r="F184" s="80"/>
      <c r="G184" s="80"/>
      <c r="H184" s="80"/>
    </row>
    <row r="185" spans="1:10" ht="45" customHeight="1">
      <c r="A185" s="49" t="s">
        <v>132</v>
      </c>
      <c r="B185" s="49"/>
      <c r="C185" s="49"/>
      <c r="D185" s="18"/>
      <c r="E185" s="10"/>
      <c r="F185" s="80"/>
      <c r="G185" s="80"/>
      <c r="H185" s="80"/>
    </row>
    <row r="186" spans="1:10" ht="16.5" customHeight="1">
      <c r="A186" s="49" t="s">
        <v>133</v>
      </c>
      <c r="B186" s="49"/>
      <c r="C186" s="49"/>
      <c r="D186" s="34" t="s">
        <v>166</v>
      </c>
      <c r="E186" s="10">
        <v>290</v>
      </c>
      <c r="F186" s="68">
        <v>2610325</v>
      </c>
      <c r="G186" s="68"/>
      <c r="H186" s="68"/>
      <c r="J186" s="6"/>
    </row>
    <row r="187" spans="1:10" ht="27" customHeight="1">
      <c r="A187" s="49" t="s">
        <v>134</v>
      </c>
      <c r="B187" s="49"/>
      <c r="C187" s="49"/>
      <c r="D187" s="18"/>
      <c r="E187" s="10">
        <v>300</v>
      </c>
      <c r="F187" s="68">
        <f>F189+F192</f>
        <v>1369917</v>
      </c>
      <c r="G187" s="68"/>
      <c r="H187" s="68"/>
    </row>
    <row r="188" spans="1:10" ht="16.5" customHeight="1">
      <c r="A188" s="49" t="s">
        <v>35</v>
      </c>
      <c r="B188" s="49"/>
      <c r="C188" s="49"/>
      <c r="D188" s="18"/>
      <c r="E188" s="10"/>
      <c r="F188" s="80"/>
      <c r="G188" s="80"/>
      <c r="H188" s="80"/>
    </row>
    <row r="189" spans="1:10" ht="16.5" customHeight="1">
      <c r="A189" s="49" t="s">
        <v>135</v>
      </c>
      <c r="B189" s="49"/>
      <c r="C189" s="49"/>
      <c r="D189" s="35" t="s">
        <v>165</v>
      </c>
      <c r="E189" s="36">
        <v>310</v>
      </c>
      <c r="F189" s="67">
        <v>1253917</v>
      </c>
      <c r="G189" s="67"/>
      <c r="H189" s="67"/>
    </row>
    <row r="190" spans="1:10" ht="27" customHeight="1">
      <c r="A190" s="49" t="s">
        <v>136</v>
      </c>
      <c r="B190" s="49"/>
      <c r="C190" s="49"/>
      <c r="D190" s="18"/>
      <c r="E190" s="10"/>
      <c r="F190" s="67"/>
      <c r="G190" s="67"/>
      <c r="H190" s="67"/>
    </row>
    <row r="191" spans="1:10" ht="27.75" customHeight="1">
      <c r="A191" s="49" t="s">
        <v>137</v>
      </c>
      <c r="B191" s="49"/>
      <c r="C191" s="49"/>
      <c r="D191" s="18"/>
      <c r="E191" s="10"/>
      <c r="F191" s="67"/>
      <c r="G191" s="67"/>
      <c r="H191" s="67"/>
    </row>
    <row r="192" spans="1:10" ht="27.75" customHeight="1">
      <c r="A192" s="49" t="s">
        <v>138</v>
      </c>
      <c r="B192" s="49"/>
      <c r="C192" s="49"/>
      <c r="D192" s="39" t="s">
        <v>165</v>
      </c>
      <c r="E192" s="10">
        <v>340</v>
      </c>
      <c r="F192" s="67">
        <v>116000</v>
      </c>
      <c r="G192" s="67"/>
      <c r="H192" s="67"/>
    </row>
    <row r="193" spans="1:8" ht="16.5" customHeight="1">
      <c r="A193" s="49" t="s">
        <v>139</v>
      </c>
      <c r="B193" s="49"/>
      <c r="C193" s="49"/>
      <c r="D193" s="18"/>
      <c r="E193" s="18" t="s">
        <v>103</v>
      </c>
      <c r="F193" s="51"/>
      <c r="G193" s="51"/>
      <c r="H193" s="51"/>
    </row>
    <row r="194" spans="1:8" ht="27" customHeight="1">
      <c r="A194" s="69" t="s">
        <v>140</v>
      </c>
      <c r="B194" s="69"/>
      <c r="C194" s="69"/>
      <c r="D194" s="18"/>
      <c r="E194" s="18"/>
      <c r="F194" s="47">
        <f>F201</f>
        <v>4439340</v>
      </c>
      <c r="G194" s="72"/>
      <c r="H194" s="72"/>
    </row>
    <row r="195" spans="1:8" ht="16.5" customHeight="1">
      <c r="A195" s="49" t="s">
        <v>105</v>
      </c>
      <c r="B195" s="49"/>
      <c r="C195" s="49"/>
      <c r="D195" s="18"/>
      <c r="E195" s="18"/>
      <c r="F195" s="51"/>
      <c r="G195" s="51"/>
      <c r="H195" s="51"/>
    </row>
    <row r="196" spans="1:8" ht="16.5" customHeight="1">
      <c r="A196" s="49" t="s">
        <v>130</v>
      </c>
      <c r="B196" s="49"/>
      <c r="C196" s="49"/>
      <c r="D196" s="18"/>
      <c r="E196" s="18"/>
      <c r="F196" s="45"/>
      <c r="G196" s="51"/>
      <c r="H196" s="51"/>
    </row>
    <row r="197" spans="1:8" ht="16.5" customHeight="1">
      <c r="A197" s="49" t="s">
        <v>35</v>
      </c>
      <c r="B197" s="49"/>
      <c r="C197" s="49"/>
      <c r="D197" s="18"/>
      <c r="E197" s="18"/>
      <c r="F197" s="51"/>
      <c r="G197" s="51"/>
      <c r="H197" s="51"/>
    </row>
    <row r="198" spans="1:8" ht="29.25" customHeight="1">
      <c r="A198" s="49" t="s">
        <v>131</v>
      </c>
      <c r="B198" s="49"/>
      <c r="C198" s="49"/>
      <c r="D198" s="15"/>
      <c r="E198" s="18"/>
      <c r="F198" s="45"/>
      <c r="G198" s="51"/>
      <c r="H198" s="51"/>
    </row>
    <row r="199" spans="1:8" ht="30" customHeight="1">
      <c r="A199" s="49" t="s">
        <v>126</v>
      </c>
      <c r="B199" s="49"/>
      <c r="C199" s="49"/>
      <c r="D199" s="18"/>
      <c r="E199" s="18"/>
      <c r="F199" s="45"/>
      <c r="G199" s="51"/>
      <c r="H199" s="51"/>
    </row>
    <row r="200" spans="1:8" ht="16.5" customHeight="1">
      <c r="A200" s="49" t="s">
        <v>127</v>
      </c>
      <c r="B200" s="49"/>
      <c r="C200" s="49"/>
      <c r="D200" s="18"/>
      <c r="E200" s="18"/>
      <c r="F200" s="45"/>
      <c r="G200" s="51"/>
      <c r="H200" s="51"/>
    </row>
    <row r="201" spans="1:8" ht="28.5" customHeight="1">
      <c r="A201" s="49" t="s">
        <v>134</v>
      </c>
      <c r="B201" s="49"/>
      <c r="C201" s="49"/>
      <c r="D201" s="18"/>
      <c r="E201" s="18"/>
      <c r="F201" s="47">
        <f>F206+F207+F205+F203</f>
        <v>4439340</v>
      </c>
      <c r="G201" s="72"/>
      <c r="H201" s="72"/>
    </row>
    <row r="202" spans="1:8" ht="16.5" customHeight="1">
      <c r="A202" s="49" t="s">
        <v>35</v>
      </c>
      <c r="B202" s="49"/>
      <c r="C202" s="49"/>
      <c r="D202" s="18"/>
      <c r="E202" s="18"/>
      <c r="F202" s="51"/>
      <c r="G202" s="51"/>
      <c r="H202" s="51"/>
    </row>
    <row r="203" spans="1:8" ht="16.5" customHeight="1">
      <c r="A203" s="49" t="s">
        <v>135</v>
      </c>
      <c r="B203" s="49"/>
      <c r="C203" s="49"/>
      <c r="D203" s="38" t="s">
        <v>165</v>
      </c>
      <c r="E203" s="18">
        <v>310</v>
      </c>
      <c r="F203" s="105">
        <v>799000</v>
      </c>
      <c r="G203" s="105"/>
      <c r="H203" s="105"/>
    </row>
    <row r="204" spans="1:8" ht="27.75" customHeight="1">
      <c r="A204" s="49" t="s">
        <v>136</v>
      </c>
      <c r="B204" s="49"/>
      <c r="C204" s="49"/>
      <c r="D204" s="18"/>
      <c r="E204" s="18"/>
      <c r="F204" s="51"/>
      <c r="G204" s="51"/>
      <c r="H204" s="51"/>
    </row>
    <row r="205" spans="1:8" ht="28.5" customHeight="1">
      <c r="A205" s="49" t="s">
        <v>138</v>
      </c>
      <c r="B205" s="49"/>
      <c r="C205" s="49"/>
      <c r="D205" s="38" t="s">
        <v>165</v>
      </c>
      <c r="E205" s="18">
        <v>340</v>
      </c>
      <c r="F205" s="107">
        <v>62720</v>
      </c>
      <c r="G205" s="108"/>
      <c r="H205" s="109"/>
    </row>
    <row r="206" spans="1:8" ht="31.5" customHeight="1">
      <c r="A206" s="49" t="s">
        <v>138</v>
      </c>
      <c r="B206" s="49"/>
      <c r="C206" s="49"/>
      <c r="D206" s="38" t="s">
        <v>165</v>
      </c>
      <c r="E206" s="18">
        <v>340</v>
      </c>
      <c r="F206" s="45">
        <f>790720</f>
        <v>790720</v>
      </c>
      <c r="G206" s="51"/>
      <c r="H206" s="51"/>
    </row>
    <row r="207" spans="1:8" ht="31.5" customHeight="1">
      <c r="A207" s="49" t="s">
        <v>138</v>
      </c>
      <c r="B207" s="49"/>
      <c r="C207" s="49"/>
      <c r="D207" s="39" t="s">
        <v>165</v>
      </c>
      <c r="E207" s="27">
        <v>340</v>
      </c>
      <c r="F207" s="45">
        <v>2786900</v>
      </c>
      <c r="G207" s="51"/>
      <c r="H207" s="51"/>
    </row>
    <row r="208" spans="1:8" ht="16.5" customHeight="1">
      <c r="A208" s="49" t="s">
        <v>139</v>
      </c>
      <c r="B208" s="49"/>
      <c r="C208" s="49"/>
      <c r="D208" s="18"/>
      <c r="E208" s="18"/>
      <c r="F208" s="51"/>
      <c r="G208" s="51"/>
      <c r="H208" s="51"/>
    </row>
    <row r="209" spans="1:8" ht="28.5" customHeight="1">
      <c r="A209" s="69" t="s">
        <v>141</v>
      </c>
      <c r="B209" s="69"/>
      <c r="C209" s="69"/>
      <c r="D209" s="18"/>
      <c r="E209" s="18"/>
      <c r="F209" s="47">
        <f>F210</f>
        <v>1500000</v>
      </c>
      <c r="G209" s="72"/>
      <c r="H209" s="72"/>
    </row>
    <row r="210" spans="1:8" ht="30" customHeight="1">
      <c r="A210" s="49" t="s">
        <v>138</v>
      </c>
      <c r="B210" s="49"/>
      <c r="C210" s="49"/>
      <c r="D210" s="18"/>
      <c r="E210" s="18">
        <v>340</v>
      </c>
      <c r="F210" s="45">
        <v>1500000</v>
      </c>
      <c r="G210" s="51"/>
      <c r="H210" s="51"/>
    </row>
    <row r="211" spans="1:8" ht="38.25" customHeight="1">
      <c r="A211" s="104" t="s">
        <v>156</v>
      </c>
      <c r="B211" s="104"/>
      <c r="C211" s="104"/>
      <c r="D211" s="104"/>
      <c r="E211" s="30"/>
      <c r="F211" s="106" t="s">
        <v>157</v>
      </c>
      <c r="G211" s="106"/>
    </row>
    <row r="212" spans="1:8" ht="15">
      <c r="A212" s="29"/>
      <c r="B212" s="29"/>
      <c r="C212" s="29"/>
      <c r="D212" s="29"/>
      <c r="E212" s="31" t="s">
        <v>142</v>
      </c>
      <c r="F212" s="103" t="s">
        <v>143</v>
      </c>
      <c r="G212" s="103"/>
    </row>
    <row r="213" spans="1:8" ht="39.75" customHeight="1">
      <c r="A213" s="104" t="s">
        <v>144</v>
      </c>
      <c r="B213" s="104"/>
      <c r="C213" s="104"/>
      <c r="D213" s="104"/>
      <c r="E213" s="32"/>
      <c r="F213" s="106" t="s">
        <v>174</v>
      </c>
      <c r="G213" s="106"/>
    </row>
    <row r="214" spans="1:8" ht="15">
      <c r="A214" s="28"/>
      <c r="B214" s="28"/>
      <c r="C214" s="28"/>
      <c r="D214" s="29"/>
      <c r="E214" s="31" t="s">
        <v>142</v>
      </c>
      <c r="F214" s="103" t="s">
        <v>143</v>
      </c>
      <c r="G214" s="103"/>
    </row>
    <row r="215" spans="1:8" ht="15.75" customHeight="1">
      <c r="A215" s="28"/>
      <c r="B215" s="28"/>
      <c r="C215" s="28"/>
      <c r="D215" s="29"/>
      <c r="E215" s="31"/>
      <c r="F215" s="31"/>
      <c r="G215" s="31"/>
    </row>
    <row r="216" spans="1:8" s="16" customFormat="1" ht="23.25" customHeight="1">
      <c r="A216" s="104" t="s">
        <v>145</v>
      </c>
      <c r="B216" s="104"/>
      <c r="C216" s="104"/>
      <c r="D216" s="104"/>
      <c r="E216" s="33"/>
      <c r="F216" s="106" t="s">
        <v>174</v>
      </c>
      <c r="G216" s="106"/>
    </row>
    <row r="217" spans="1:8" ht="15" customHeight="1">
      <c r="A217" s="76" t="s">
        <v>158</v>
      </c>
      <c r="B217" s="76"/>
      <c r="C217" s="28"/>
      <c r="D217" s="29"/>
      <c r="E217" s="31" t="s">
        <v>142</v>
      </c>
      <c r="F217" s="103" t="s">
        <v>143</v>
      </c>
      <c r="G217" s="103"/>
    </row>
    <row r="218" spans="1:8" ht="21.75" customHeight="1">
      <c r="A218" s="28"/>
      <c r="B218" s="28"/>
      <c r="C218" s="28"/>
      <c r="D218" s="29"/>
      <c r="E218" s="28"/>
      <c r="F218" s="28"/>
      <c r="G218" s="28"/>
    </row>
    <row r="219" spans="1:8" ht="30" customHeight="1">
      <c r="A219" s="101" t="s">
        <v>175</v>
      </c>
      <c r="B219" s="101"/>
      <c r="C219" s="101"/>
      <c r="D219" s="29"/>
      <c r="E219" s="28"/>
      <c r="F219" s="28"/>
      <c r="G219" s="28"/>
    </row>
  </sheetData>
  <mergeCells count="354">
    <mergeCell ref="A165:C165"/>
    <mergeCell ref="F165:H165"/>
    <mergeCell ref="A166:C166"/>
    <mergeCell ref="F166:H166"/>
    <mergeCell ref="A181:C181"/>
    <mergeCell ref="F208:H208"/>
    <mergeCell ref="F201:H201"/>
    <mergeCell ref="A204:C204"/>
    <mergeCell ref="F204:H204"/>
    <mergeCell ref="A203:C203"/>
    <mergeCell ref="F184:H184"/>
    <mergeCell ref="F183:H183"/>
    <mergeCell ref="F182:H182"/>
    <mergeCell ref="F181:H181"/>
    <mergeCell ref="F185:H185"/>
    <mergeCell ref="F175:H175"/>
    <mergeCell ref="A175:C175"/>
    <mergeCell ref="F180:H180"/>
    <mergeCell ref="F177:H177"/>
    <mergeCell ref="A177:C177"/>
    <mergeCell ref="A180:C180"/>
    <mergeCell ref="F179:H179"/>
    <mergeCell ref="A179:C179"/>
    <mergeCell ref="F172:H172"/>
    <mergeCell ref="A185:C185"/>
    <mergeCell ref="A184:C184"/>
    <mergeCell ref="A186:C186"/>
    <mergeCell ref="A187:C187"/>
    <mergeCell ref="A188:C188"/>
    <mergeCell ref="F190:H190"/>
    <mergeCell ref="A190:C190"/>
    <mergeCell ref="A183:C183"/>
    <mergeCell ref="A182:C182"/>
    <mergeCell ref="F188:H188"/>
    <mergeCell ref="F189:H189"/>
    <mergeCell ref="F187:H187"/>
    <mergeCell ref="F186:H186"/>
    <mergeCell ref="A189:C189"/>
    <mergeCell ref="A172:C172"/>
    <mergeCell ref="F173:H173"/>
    <mergeCell ref="A173:C173"/>
    <mergeCell ref="F174:H174"/>
    <mergeCell ref="A174:C174"/>
    <mergeCell ref="A178:C178"/>
    <mergeCell ref="F178:H178"/>
    <mergeCell ref="A176:C176"/>
    <mergeCell ref="D45:G45"/>
    <mergeCell ref="D49:G49"/>
    <mergeCell ref="D50:G50"/>
    <mergeCell ref="D43:G43"/>
    <mergeCell ref="A49:C49"/>
    <mergeCell ref="A50:C50"/>
    <mergeCell ref="A48:C48"/>
    <mergeCell ref="A45:C45"/>
    <mergeCell ref="A58:C58"/>
    <mergeCell ref="D46:G46"/>
    <mergeCell ref="D47:G47"/>
    <mergeCell ref="A46:C46"/>
    <mergeCell ref="A47:C47"/>
    <mergeCell ref="A51:C51"/>
    <mergeCell ref="A52:C52"/>
    <mergeCell ref="A53:C53"/>
    <mergeCell ref="A57:C57"/>
    <mergeCell ref="D56:G56"/>
    <mergeCell ref="D57:G57"/>
    <mergeCell ref="A193:C193"/>
    <mergeCell ref="A191:C191"/>
    <mergeCell ref="A192:C192"/>
    <mergeCell ref="A198:C198"/>
    <mergeCell ref="A217:B217"/>
    <mergeCell ref="F217:G217"/>
    <mergeCell ref="F213:G213"/>
    <mergeCell ref="F216:G216"/>
    <mergeCell ref="F192:H192"/>
    <mergeCell ref="F191:H191"/>
    <mergeCell ref="F193:H193"/>
    <mergeCell ref="A205:C205"/>
    <mergeCell ref="F205:H205"/>
    <mergeCell ref="A194:C194"/>
    <mergeCell ref="F194:H194"/>
    <mergeCell ref="A197:C197"/>
    <mergeCell ref="F197:H197"/>
    <mergeCell ref="F209:H209"/>
    <mergeCell ref="A210:C210"/>
    <mergeCell ref="F210:H210"/>
    <mergeCell ref="F199:H199"/>
    <mergeCell ref="A200:C200"/>
    <mergeCell ref="A219:C219"/>
    <mergeCell ref="F212:G212"/>
    <mergeCell ref="A213:D213"/>
    <mergeCell ref="F214:G214"/>
    <mergeCell ref="F202:H202"/>
    <mergeCell ref="A195:C195"/>
    <mergeCell ref="F195:H195"/>
    <mergeCell ref="F198:H198"/>
    <mergeCell ref="A199:C199"/>
    <mergeCell ref="F203:H203"/>
    <mergeCell ref="A209:C209"/>
    <mergeCell ref="A211:D211"/>
    <mergeCell ref="A196:C196"/>
    <mergeCell ref="F196:H196"/>
    <mergeCell ref="A201:C201"/>
    <mergeCell ref="F211:G211"/>
    <mergeCell ref="A216:D216"/>
    <mergeCell ref="F200:H200"/>
    <mergeCell ref="A206:C206"/>
    <mergeCell ref="F206:H206"/>
    <mergeCell ref="A208:C208"/>
    <mergeCell ref="A202:C202"/>
    <mergeCell ref="A207:C207"/>
    <mergeCell ref="F207:H207"/>
    <mergeCell ref="F167:H167"/>
    <mergeCell ref="F169:H169"/>
    <mergeCell ref="A169:C169"/>
    <mergeCell ref="F170:H170"/>
    <mergeCell ref="A170:C170"/>
    <mergeCell ref="F171:H171"/>
    <mergeCell ref="A171:C171"/>
    <mergeCell ref="A168:C168"/>
    <mergeCell ref="A167:C167"/>
    <mergeCell ref="A163:C163"/>
    <mergeCell ref="F168:H168"/>
    <mergeCell ref="D41:G41"/>
    <mergeCell ref="D42:G42"/>
    <mergeCell ref="F160:H160"/>
    <mergeCell ref="D48:G48"/>
    <mergeCell ref="F156:H156"/>
    <mergeCell ref="A156:C156"/>
    <mergeCell ref="F158:H158"/>
    <mergeCell ref="F157:H157"/>
    <mergeCell ref="D51:G51"/>
    <mergeCell ref="D52:G52"/>
    <mergeCell ref="D53:G53"/>
    <mergeCell ref="F153:H153"/>
    <mergeCell ref="A153:C153"/>
    <mergeCell ref="F154:H154"/>
    <mergeCell ref="A154:C154"/>
    <mergeCell ref="A67:G67"/>
    <mergeCell ref="A54:C54"/>
    <mergeCell ref="A55:C55"/>
    <mergeCell ref="A56:C56"/>
    <mergeCell ref="D54:G54"/>
    <mergeCell ref="D55:G55"/>
    <mergeCell ref="D58:G58"/>
    <mergeCell ref="A152:C152"/>
    <mergeCell ref="E2:G2"/>
    <mergeCell ref="A2:C2"/>
    <mergeCell ref="A3:C3"/>
    <mergeCell ref="E3:G3"/>
    <mergeCell ref="A4:B4"/>
    <mergeCell ref="F4:G4"/>
    <mergeCell ref="A6:C6"/>
    <mergeCell ref="F5:G5"/>
    <mergeCell ref="C14:E14"/>
    <mergeCell ref="A18:G19"/>
    <mergeCell ref="B36:F36"/>
    <mergeCell ref="E6:G6"/>
    <mergeCell ref="A20:G20"/>
    <mergeCell ref="A13:G13"/>
    <mergeCell ref="F11:G11"/>
    <mergeCell ref="D59:G59"/>
    <mergeCell ref="A41:C41"/>
    <mergeCell ref="A42:C42"/>
    <mergeCell ref="A43:C43"/>
    <mergeCell ref="A44:C44"/>
    <mergeCell ref="A59:C59"/>
    <mergeCell ref="A39:G39"/>
    <mergeCell ref="D44:G44"/>
    <mergeCell ref="A142:E142"/>
    <mergeCell ref="F142:G142"/>
    <mergeCell ref="A143:E143"/>
    <mergeCell ref="F143:G143"/>
    <mergeCell ref="A137:E137"/>
    <mergeCell ref="F137:G137"/>
    <mergeCell ref="A138:E138"/>
    <mergeCell ref="F138:G138"/>
    <mergeCell ref="A139:E139"/>
    <mergeCell ref="F139:G139"/>
    <mergeCell ref="A140:E140"/>
    <mergeCell ref="A141:E141"/>
    <mergeCell ref="F141:G141"/>
    <mergeCell ref="A134:E134"/>
    <mergeCell ref="F134:G134"/>
    <mergeCell ref="A135:E135"/>
    <mergeCell ref="F135:G135"/>
    <mergeCell ref="A136:E136"/>
    <mergeCell ref="F136:G136"/>
    <mergeCell ref="A131:E131"/>
    <mergeCell ref="F131:G131"/>
    <mergeCell ref="A132:E132"/>
    <mergeCell ref="F132:G132"/>
    <mergeCell ref="A133:E133"/>
    <mergeCell ref="F133:G133"/>
    <mergeCell ref="A130:E130"/>
    <mergeCell ref="F130:G130"/>
    <mergeCell ref="A129:E129"/>
    <mergeCell ref="F129:G129"/>
    <mergeCell ref="A128:E128"/>
    <mergeCell ref="F128:G128"/>
    <mergeCell ref="A124:E124"/>
    <mergeCell ref="F124:G124"/>
    <mergeCell ref="A127:E127"/>
    <mergeCell ref="F127:G127"/>
    <mergeCell ref="A125:E125"/>
    <mergeCell ref="F125:G125"/>
    <mergeCell ref="A126:E126"/>
    <mergeCell ref="F126:G126"/>
    <mergeCell ref="A122:E122"/>
    <mergeCell ref="F122:G122"/>
    <mergeCell ref="A123:E123"/>
    <mergeCell ref="F123:G123"/>
    <mergeCell ref="A118:E118"/>
    <mergeCell ref="F118:G118"/>
    <mergeCell ref="A119:E119"/>
    <mergeCell ref="F119:G119"/>
    <mergeCell ref="A120:E120"/>
    <mergeCell ref="F120:G120"/>
    <mergeCell ref="A117:E117"/>
    <mergeCell ref="F117:G117"/>
    <mergeCell ref="A112:E112"/>
    <mergeCell ref="F112:G112"/>
    <mergeCell ref="A113:E113"/>
    <mergeCell ref="F113:G113"/>
    <mergeCell ref="A114:E114"/>
    <mergeCell ref="F114:G114"/>
    <mergeCell ref="A121:E121"/>
    <mergeCell ref="F121:G121"/>
    <mergeCell ref="A111:E111"/>
    <mergeCell ref="F111:G111"/>
    <mergeCell ref="A106:E106"/>
    <mergeCell ref="F106:G106"/>
    <mergeCell ref="A107:E107"/>
    <mergeCell ref="F107:G107"/>
    <mergeCell ref="A108:E108"/>
    <mergeCell ref="F108:G108"/>
    <mergeCell ref="A116:E116"/>
    <mergeCell ref="F116:G116"/>
    <mergeCell ref="A115:E115"/>
    <mergeCell ref="F115:G115"/>
    <mergeCell ref="A100:E100"/>
    <mergeCell ref="F100:G100"/>
    <mergeCell ref="A101:E101"/>
    <mergeCell ref="F101:G101"/>
    <mergeCell ref="A102:E102"/>
    <mergeCell ref="F102:G102"/>
    <mergeCell ref="A109:E109"/>
    <mergeCell ref="F109:G109"/>
    <mergeCell ref="A110:E110"/>
    <mergeCell ref="F110:G110"/>
    <mergeCell ref="A65:G65"/>
    <mergeCell ref="A66:G66"/>
    <mergeCell ref="A69:G69"/>
    <mergeCell ref="A70:E70"/>
    <mergeCell ref="F70:G70"/>
    <mergeCell ref="A64:G64"/>
    <mergeCell ref="A62:G62"/>
    <mergeCell ref="A63:G63"/>
    <mergeCell ref="A61:G61"/>
    <mergeCell ref="A71:E71"/>
    <mergeCell ref="F71:G71"/>
    <mergeCell ref="A88:E88"/>
    <mergeCell ref="F88:G88"/>
    <mergeCell ref="A89:E89"/>
    <mergeCell ref="F89:G89"/>
    <mergeCell ref="A90:E90"/>
    <mergeCell ref="F90:G90"/>
    <mergeCell ref="F140:G140"/>
    <mergeCell ref="A97:E97"/>
    <mergeCell ref="F97:G97"/>
    <mergeCell ref="A98:E98"/>
    <mergeCell ref="F98:G98"/>
    <mergeCell ref="A99:E99"/>
    <mergeCell ref="F99:G99"/>
    <mergeCell ref="A94:E94"/>
    <mergeCell ref="F94:G94"/>
    <mergeCell ref="A95:E95"/>
    <mergeCell ref="F95:G95"/>
    <mergeCell ref="A96:E96"/>
    <mergeCell ref="F96:G96"/>
    <mergeCell ref="F79:G79"/>
    <mergeCell ref="A80:E80"/>
    <mergeCell ref="F80:G80"/>
    <mergeCell ref="A72:E72"/>
    <mergeCell ref="F72:G72"/>
    <mergeCell ref="A73:E73"/>
    <mergeCell ref="F73:G73"/>
    <mergeCell ref="A85:E85"/>
    <mergeCell ref="F85:G85"/>
    <mergeCell ref="A86:E86"/>
    <mergeCell ref="F86:G86"/>
    <mergeCell ref="A87:E87"/>
    <mergeCell ref="F87:G87"/>
    <mergeCell ref="A82:E82"/>
    <mergeCell ref="F82:G82"/>
    <mergeCell ref="A83:E83"/>
    <mergeCell ref="F83:G83"/>
    <mergeCell ref="A84:E84"/>
    <mergeCell ref="A79:E79"/>
    <mergeCell ref="A81:E81"/>
    <mergeCell ref="F81:G81"/>
    <mergeCell ref="A76:E76"/>
    <mergeCell ref="F76:G76"/>
    <mergeCell ref="A77:E77"/>
    <mergeCell ref="F77:G77"/>
    <mergeCell ref="A78:E78"/>
    <mergeCell ref="F78:G78"/>
    <mergeCell ref="A74:E74"/>
    <mergeCell ref="F74:G74"/>
    <mergeCell ref="A75:E75"/>
    <mergeCell ref="F75:G75"/>
    <mergeCell ref="A164:C164"/>
    <mergeCell ref="F164:H164"/>
    <mergeCell ref="A162:C162"/>
    <mergeCell ref="A161:C161"/>
    <mergeCell ref="F161:H161"/>
    <mergeCell ref="F162:H162"/>
    <mergeCell ref="F84:G84"/>
    <mergeCell ref="A91:E91"/>
    <mergeCell ref="F91:G91"/>
    <mergeCell ref="A92:E92"/>
    <mergeCell ref="F92:G92"/>
    <mergeCell ref="A93:E93"/>
    <mergeCell ref="F93:G93"/>
    <mergeCell ref="A160:C160"/>
    <mergeCell ref="A103:E103"/>
    <mergeCell ref="F103:G103"/>
    <mergeCell ref="A104:E104"/>
    <mergeCell ref="F104:G104"/>
    <mergeCell ref="A105:E105"/>
    <mergeCell ref="F105:G105"/>
    <mergeCell ref="F176:H176"/>
    <mergeCell ref="A145:E145"/>
    <mergeCell ref="F145:G145"/>
    <mergeCell ref="A144:E144"/>
    <mergeCell ref="F144:G144"/>
    <mergeCell ref="F163:H163"/>
    <mergeCell ref="A159:C159"/>
    <mergeCell ref="F159:H159"/>
    <mergeCell ref="A158:C158"/>
    <mergeCell ref="A157:C157"/>
    <mergeCell ref="A146:G146"/>
    <mergeCell ref="A147:C147"/>
    <mergeCell ref="F147:H147"/>
    <mergeCell ref="F148:H148"/>
    <mergeCell ref="A148:C148"/>
    <mergeCell ref="F149:H149"/>
    <mergeCell ref="F155:H155"/>
    <mergeCell ref="A155:C155"/>
    <mergeCell ref="F150:H150"/>
    <mergeCell ref="F151:H151"/>
    <mergeCell ref="A151:C151"/>
    <mergeCell ref="A149:C149"/>
    <mergeCell ref="A150:C150"/>
    <mergeCell ref="F152:H152"/>
  </mergeCells>
  <phoneticPr fontId="7" type="noConversion"/>
  <hyperlinks>
    <hyperlink ref="D48" r:id="rId1"/>
  </hyperlinks>
  <pageMargins left="0.6692913385826772" right="0.19685039370078741" top="0.78740157480314965" bottom="0" header="0.51181102362204722" footer="0.51181102362204722"/>
  <pageSetup paperSize="9" scale="95" fitToHeight="10" orientation="portrait" r:id="rId2"/>
  <headerFooter alignWithMargins="0"/>
  <rowBreaks count="5" manualBreakCount="5">
    <brk id="38" max="7" man="1"/>
    <brk id="68" max="7" man="1"/>
    <brk id="109" max="7" man="1"/>
    <brk id="145" max="7" man="1"/>
    <brk id="19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qwe</dc:creator>
  <cp:lastModifiedBy>glavbuch</cp:lastModifiedBy>
  <cp:revision/>
  <cp:lastPrinted>2019-08-19T05:29:22Z</cp:lastPrinted>
  <dcterms:created xsi:type="dcterms:W3CDTF">2012-01-18T06:37:59Z</dcterms:created>
  <dcterms:modified xsi:type="dcterms:W3CDTF">2019-08-19T05:32:14Z</dcterms:modified>
</cp:coreProperties>
</file>